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D:\Documents\work\JCM\"/>
    </mc:Choice>
  </mc:AlternateContent>
  <xr:revisionPtr revIDLastSave="0" documentId="8_{A0849334-657C-47A5-872D-3CA7709C8407}" xr6:coauthVersionLast="40" xr6:coauthVersionMax="40" xr10:uidLastSave="{00000000-0000-0000-0000-000000000000}"/>
  <bookViews>
    <workbookView xWindow="-108" yWindow="-108" windowWidth="23256" windowHeight="12576" tabRatio="803" xr2:uid="{00000000-000D-0000-FFFF-FFFF00000000}"/>
  </bookViews>
  <sheets>
    <sheet name="MPS(input)" sheetId="30" r:id="rId1"/>
    <sheet name="MPS(calc_process)" sheetId="31" r:id="rId2"/>
    <sheet name="MSS" sheetId="32" r:id="rId3"/>
    <sheet name="MRS(input)" sheetId="33" r:id="rId4"/>
    <sheet name="MRS(calc_process)" sheetId="34" r:id="rId5"/>
  </sheets>
  <definedNames>
    <definedName name="_xlnm.Print_Area" localSheetId="1">'MPS(calc_process)'!$A$1:$I$14</definedName>
    <definedName name="_xlnm.Print_Area" localSheetId="0">'MPS(input)'!$A$1:$K$32</definedName>
    <definedName name="_xlnm.Print_Area" localSheetId="4">'MRS(calc_process)'!$A$1:$I$14</definedName>
    <definedName name="_xlnm.Print_Area" localSheetId="3">'MRS(input)'!$A$1:$L$32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3" i="33" l="1"/>
  <c r="K22" i="33"/>
  <c r="K21" i="33"/>
  <c r="K20" i="33"/>
  <c r="K19" i="33"/>
  <c r="K18" i="33"/>
  <c r="K17" i="33"/>
  <c r="K16" i="33"/>
  <c r="H23" i="33"/>
  <c r="H22" i="33"/>
  <c r="H21" i="33"/>
  <c r="H20" i="33"/>
  <c r="H19" i="33"/>
  <c r="H18" i="33"/>
  <c r="H17" i="33"/>
  <c r="H16" i="33" l="1"/>
  <c r="F23" i="33"/>
  <c r="F22" i="33"/>
  <c r="F21" i="33"/>
  <c r="F20" i="33"/>
  <c r="F19" i="33"/>
  <c r="F16" i="33"/>
  <c r="I2" i="34" l="1"/>
  <c r="I1" i="34"/>
  <c r="L2" i="33"/>
  <c r="L1" i="33"/>
  <c r="G10" i="34"/>
  <c r="G9" i="34"/>
  <c r="C2" i="32"/>
  <c r="C1" i="32"/>
  <c r="F17" i="33" l="1"/>
  <c r="F18" i="33"/>
  <c r="G11" i="34"/>
  <c r="I2" i="31"/>
  <c r="G12" i="34" l="1"/>
  <c r="G8" i="34" s="1"/>
  <c r="G6" i="34" s="1"/>
  <c r="D27" i="33" s="1"/>
  <c r="E18" i="30" l="1"/>
  <c r="E17" i="30"/>
  <c r="G12" i="31" s="1"/>
  <c r="G10" i="31" l="1"/>
  <c r="G9" i="31"/>
  <c r="G11" i="31" l="1"/>
  <c r="G8" i="31" l="1"/>
  <c r="G6" i="31" l="1"/>
  <c r="B27" i="30" s="1"/>
  <c r="I1" i="31"/>
</calcChain>
</file>

<file path=xl/sharedStrings.xml><?xml version="1.0" encoding="utf-8"?>
<sst xmlns="http://schemas.openxmlformats.org/spreadsheetml/2006/main" count="301" uniqueCount="134">
  <si>
    <t>Value</t>
    <phoneticPr fontId="2"/>
  </si>
  <si>
    <t>Units</t>
    <phoneticPr fontId="2"/>
  </si>
  <si>
    <t>1. Calculations for emission reductions</t>
    <phoneticPr fontId="2"/>
  </si>
  <si>
    <t>Fuel type</t>
    <phoneticPr fontId="2"/>
  </si>
  <si>
    <t>Parameter</t>
  </si>
  <si>
    <t>[Monitoring option]</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</si>
  <si>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</si>
  <si>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</si>
  <si>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</si>
  <si>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</si>
  <si>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</si>
  <si>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</si>
  <si>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</si>
  <si>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</si>
  <si>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</si>
  <si>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</si>
  <si>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Monitoring point No.</t>
    <phoneticPr fontId="2"/>
  </si>
  <si>
    <t>Parameters</t>
    <phoneticPr fontId="2"/>
  </si>
  <si>
    <t>Description of data</t>
    <phoneticPr fontId="2"/>
  </si>
  <si>
    <t>Estimated Values</t>
    <phoneticPr fontId="2"/>
  </si>
  <si>
    <t>Units</t>
    <phoneticPr fontId="2"/>
  </si>
  <si>
    <t>Monitoring option</t>
    <phoneticPr fontId="2"/>
  </si>
  <si>
    <t>Source of data</t>
    <phoneticPr fontId="2"/>
  </si>
  <si>
    <t>Measurement methods and procedures</t>
    <phoneticPr fontId="2"/>
  </si>
  <si>
    <t>Monitoring frequency</t>
    <phoneticPr fontId="2"/>
  </si>
  <si>
    <t>Other comments</t>
    <phoneticPr fontId="2"/>
  </si>
  <si>
    <t>Option B</t>
    <phoneticPr fontId="2"/>
  </si>
  <si>
    <t>Option A</t>
    <phoneticPr fontId="2"/>
  </si>
  <si>
    <t>Based on public data which is measured by entities other than the project participants (Data used: publicly recognized data such as statistical data and specifications)</t>
    <phoneticPr fontId="2"/>
  </si>
  <si>
    <t>Option C</t>
    <phoneticPr fontId="2"/>
  </si>
  <si>
    <t>(1)</t>
  </si>
  <si>
    <t>N.A.</t>
  </si>
  <si>
    <t>MWh/p</t>
  </si>
  <si>
    <t>Option C</t>
  </si>
  <si>
    <t>monitored data</t>
  </si>
  <si>
    <t>continuous</t>
  </si>
  <si>
    <t>day/p</t>
  </si>
  <si>
    <t>- Counting the numbers of days of this monitoring period</t>
  </si>
  <si>
    <t>once at the end of this monitoring period</t>
  </si>
  <si>
    <t>MW</t>
  </si>
  <si>
    <t>Electricity</t>
  </si>
  <si>
    <t>MWh/p</t>
    <phoneticPr fontId="2"/>
  </si>
  <si>
    <t>Based on the amount of transaction which is measured directly using measuring equipment (Data used: commercial evidence such as invoices)</t>
    <phoneticPr fontId="2"/>
  </si>
  <si>
    <t>Based on the actual measurement using measuring equipment (Data used: measured values)</t>
    <phoneticPr fontId="2"/>
  </si>
  <si>
    <t>The total maximum rated capacity of equipment of the WHR system which consumes electricity except for the capacity of equipment which use the electricity generated by itself directly</t>
    <phoneticPr fontId="2"/>
  </si>
  <si>
    <t>Rated capacity of all installed equipment of the WHR system which consumes electricity except for the capacity of equipment which use the electricity generated by itself directly</t>
    <phoneticPr fontId="2"/>
  </si>
  <si>
    <t>Calculated</t>
    <phoneticPr fontId="2"/>
  </si>
  <si>
    <t>[For captive electricity]
In case the captive electricity generation system meets all of the following conditions;
 - The system is non-renewable generation system
 - Electricity generation capacity of the system is less than or equal to 15 MW</t>
    <phoneticPr fontId="2"/>
  </si>
  <si>
    <t>The most recent value available at the time of validation is applied and fixed for the monitoring period thereafter. The data is sourced from “Grid Emission Factor (GEF) of Thailand”, endorsed by Thailand Greenhouse Gas Management Organization unless otherwise instructed by the Joint Committee.</t>
    <phoneticPr fontId="2"/>
  </si>
  <si>
    <t>The power generation efficiency calculated from monitored data of the amount of fuel input for power generation and the amount of electricity generated.</t>
    <phoneticPr fontId="2"/>
  </si>
  <si>
    <t>Power generation efficiency obtained from manufacturer's specification</t>
    <phoneticPr fontId="2"/>
  </si>
  <si>
    <t>[Captive electricity with diesel fuel]
CDM approved small scale methodology: AMS-I.A.
[Captive electricity with natural gas]
2006 IPCC Guidelines on National GHG Inventories for the source of EF of natural gas.
CDM Methodological tool "Determining the baseline efficiency of thermal or electric energy generation systems version02.0" for the default efficiency for off-grid power plants.</t>
  </si>
  <si>
    <t>(2)</t>
    <phoneticPr fontId="2"/>
  </si>
  <si>
    <t>(3)</t>
  </si>
  <si>
    <t>MWh/p</t>
    <phoneticPr fontId="2"/>
  </si>
  <si>
    <t>mass or volume/p</t>
    <phoneticPr fontId="2"/>
  </si>
  <si>
    <t>Option C</t>
    <phoneticPr fontId="2"/>
  </si>
  <si>
    <t>Option B</t>
    <phoneticPr fontId="2"/>
  </si>
  <si>
    <t>Data is collected and recorded from the invoices by the fuel supply company.</t>
    <phoneticPr fontId="2"/>
  </si>
  <si>
    <t>invoice from fuel supply company</t>
    <phoneticPr fontId="2"/>
  </si>
  <si>
    <t>for option b)</t>
    <phoneticPr fontId="2"/>
  </si>
  <si>
    <t xml:space="preserve">Power generation efficiency </t>
    <phoneticPr fontId="2"/>
  </si>
  <si>
    <t>%</t>
    <phoneticPr fontId="2"/>
  </si>
  <si>
    <t>Specification of the captive power generation system provided by the manufacturer</t>
    <phoneticPr fontId="2"/>
  </si>
  <si>
    <t>Net calorific value of consumed fuel</t>
    <phoneticPr fontId="2"/>
  </si>
  <si>
    <t>In order of preference:
1) values provided by the fuel supplier;
2) measurement by the project participants;
3) regional or national default values;
4) IPCC default values provided in table 1.2 of Ch.1 Vol.2 of 2006 IPCC Guidelines on National GHG Inventories. Lower value is applied.</t>
    <phoneticPr fontId="2"/>
  </si>
  <si>
    <t>In order of preference:
1) values provided by the fuel supplier;
2) measurement by the project participants;
3) regional or national default values;
4) IPCC default values provided in table 1.4 of Ch.1 Vol.2 of 2006 IPCC Guidelines on National GHG Inventories. Lower value is applied.</t>
    <phoneticPr fontId="2"/>
  </si>
  <si>
    <t>GJ/mass or volume</t>
    <phoneticPr fontId="2"/>
  </si>
  <si>
    <t>N/A</t>
    <phoneticPr fontId="2"/>
  </si>
  <si>
    <t>Monitoring Plan Sheet (Input Sheet) [Attachment to Project Design Document]</t>
    <phoneticPr fontId="2"/>
  </si>
  <si>
    <t>Monitoring Plan Sheet (Calculation Process Sheet) [Attachment to Project Design Document]</t>
    <phoneticPr fontId="2"/>
  </si>
  <si>
    <t>Monitoring Spreadsheet: JCM_TH_AM007_ver01.0</t>
    <phoneticPr fontId="2"/>
  </si>
  <si>
    <t>Reference Number:</t>
    <phoneticPr fontId="2"/>
  </si>
  <si>
    <r>
      <t xml:space="preserve">Table 1: Parameters to be monitored </t>
    </r>
    <r>
      <rPr>
        <b/>
        <i/>
        <sz val="11"/>
        <color indexed="8"/>
        <rFont val="Arial"/>
        <family val="2"/>
      </rPr>
      <t>ex post</t>
    </r>
    <phoneticPr fontId="2"/>
  </si>
  <si>
    <r>
      <t>EG</t>
    </r>
    <r>
      <rPr>
        <vertAlign val="subscript"/>
        <sz val="11"/>
        <color theme="1"/>
        <rFont val="Arial"/>
        <family val="2"/>
      </rPr>
      <t>SUP,p</t>
    </r>
    <phoneticPr fontId="2"/>
  </si>
  <si>
    <r>
      <t xml:space="preserve">The quantity of the electricity supplied from the WHR system to the cement production facility during a given time period </t>
    </r>
    <r>
      <rPr>
        <i/>
        <sz val="11"/>
        <color theme="1"/>
        <rFont val="Arial"/>
        <family val="2"/>
      </rPr>
      <t>p</t>
    </r>
    <phoneticPr fontId="2"/>
  </si>
  <si>
    <r>
      <t xml:space="preserve">On-site measurement by measuring equipments.
- Measuring and recording:
</t>
    </r>
    <r>
      <rPr>
        <sz val="11"/>
        <color theme="1"/>
        <rFont val="ＭＳ Ｐゴシック"/>
        <family val="3"/>
        <charset val="128"/>
      </rPr>
      <t>　</t>
    </r>
    <r>
      <rPr>
        <sz val="11"/>
        <color theme="1"/>
        <rFont val="Arial"/>
        <family val="2"/>
      </rPr>
      <t xml:space="preserve">1) Measured data is  recorded and stored in the measuring equipments.
</t>
    </r>
    <r>
      <rPr>
        <sz val="11"/>
        <color theme="1"/>
        <rFont val="ＭＳ Ｐゴシック"/>
        <family val="3"/>
        <charset val="128"/>
      </rPr>
      <t>　</t>
    </r>
    <r>
      <rPr>
        <sz val="11"/>
        <color theme="1"/>
        <rFont val="Arial"/>
        <family val="2"/>
      </rPr>
      <t>2) Recorded data is checked its integrity once a month by responsible staff.
- Calibration:
The electricity meter is replaced or calibrated at an interval following the regulations in the country in which the electricity meter is commonly used or according to the manufacturer’s recommendation, unless a type approval, manufacturer’s specification, or certification issued by an entity accredited under international/national standards for the electricity meter has been prepared by the time of installation.</t>
    </r>
    <phoneticPr fontId="2"/>
  </si>
  <si>
    <r>
      <t>D</t>
    </r>
    <r>
      <rPr>
        <vertAlign val="subscript"/>
        <sz val="11"/>
        <color theme="1"/>
        <rFont val="Arial"/>
        <family val="2"/>
      </rPr>
      <t>p</t>
    </r>
    <phoneticPr fontId="2"/>
  </si>
  <si>
    <r>
      <t xml:space="preserve">The number of days during a given time period </t>
    </r>
    <r>
      <rPr>
        <i/>
        <sz val="11"/>
        <color theme="1"/>
        <rFont val="Arial"/>
        <family val="2"/>
      </rPr>
      <t>p</t>
    </r>
    <phoneticPr fontId="2"/>
  </si>
  <si>
    <r>
      <t>FC</t>
    </r>
    <r>
      <rPr>
        <vertAlign val="subscript"/>
        <sz val="11"/>
        <rFont val="Arial"/>
        <family val="2"/>
      </rPr>
      <t>PJ,p</t>
    </r>
    <phoneticPr fontId="2"/>
  </si>
  <si>
    <r>
      <t xml:space="preserve">The amount of fuel input for captive power generation during a given time period </t>
    </r>
    <r>
      <rPr>
        <i/>
        <sz val="11"/>
        <rFont val="Arial"/>
        <family val="2"/>
      </rPr>
      <t>p</t>
    </r>
    <phoneticPr fontId="2"/>
  </si>
  <si>
    <r>
      <t>EG</t>
    </r>
    <r>
      <rPr>
        <vertAlign val="subscript"/>
        <sz val="11"/>
        <rFont val="Arial"/>
        <family val="2"/>
      </rPr>
      <t>PJ,p</t>
    </r>
    <phoneticPr fontId="2"/>
  </si>
  <si>
    <r>
      <t xml:space="preserve">The amount of electricity generated by captive power generation during a given time period </t>
    </r>
    <r>
      <rPr>
        <i/>
        <sz val="11"/>
        <rFont val="Arial"/>
        <family val="2"/>
      </rPr>
      <t>p</t>
    </r>
    <phoneticPr fontId="2"/>
  </si>
  <si>
    <r>
      <t xml:space="preserve">On-site measurement by measuring equipments.
- Measuring and recording:
</t>
    </r>
    <r>
      <rPr>
        <sz val="11"/>
        <rFont val="ＭＳ Ｐゴシック"/>
        <family val="3"/>
        <charset val="128"/>
      </rPr>
      <t>　</t>
    </r>
    <r>
      <rPr>
        <sz val="11"/>
        <rFont val="Arial"/>
        <family val="2"/>
      </rPr>
      <t xml:space="preserve">1) Measured data is  recorded and stored in the measuring equipments.
</t>
    </r>
    <r>
      <rPr>
        <sz val="11"/>
        <rFont val="ＭＳ Ｐゴシック"/>
        <family val="3"/>
        <charset val="128"/>
      </rPr>
      <t>　</t>
    </r>
    <r>
      <rPr>
        <sz val="11"/>
        <rFont val="Arial"/>
        <family val="2"/>
      </rPr>
      <t>2) Recorded data is checked its integrity once a month by responsible staff.
- Calibration:
The electricity meter is replaced or calibrated at an interval following the regulations in the country in which the electricity meter is commonly used or according to the manufacturer’s recommendation, unless a type approval, manufacturer’s specification, or certification issued by an entity accredited under international/national standards for the electricity meter has been prepared by the time of installation.</t>
    </r>
    <phoneticPr fontId="2"/>
  </si>
  <si>
    <r>
      <t xml:space="preserve">Table 2: Project-specific parameters to be fixed </t>
    </r>
    <r>
      <rPr>
        <b/>
        <i/>
        <sz val="11"/>
        <color indexed="8"/>
        <rFont val="Arial"/>
        <family val="2"/>
      </rPr>
      <t>ex ante</t>
    </r>
    <phoneticPr fontId="2"/>
  </si>
  <si>
    <r>
      <t>EF</t>
    </r>
    <r>
      <rPr>
        <vertAlign val="subscript"/>
        <sz val="11"/>
        <rFont val="Arial"/>
        <family val="2"/>
      </rPr>
      <t>elec</t>
    </r>
    <phoneticPr fontId="2"/>
  </si>
  <si>
    <r>
      <t>[For grid electricity]
CO</t>
    </r>
    <r>
      <rPr>
        <vertAlign val="subscript"/>
        <sz val="11"/>
        <rFont val="Arial"/>
        <family val="2"/>
      </rPr>
      <t>2</t>
    </r>
    <r>
      <rPr>
        <sz val="11"/>
        <rFont val="Arial"/>
        <family val="2"/>
      </rPr>
      <t xml:space="preserve"> emission factor for consumed electricity</t>
    </r>
    <phoneticPr fontId="2"/>
  </si>
  <si>
    <r>
      <t>tCO</t>
    </r>
    <r>
      <rPr>
        <vertAlign val="subscript"/>
        <sz val="11"/>
        <rFont val="Arial"/>
        <family val="2"/>
      </rPr>
      <t>2</t>
    </r>
    <r>
      <rPr>
        <sz val="11"/>
        <rFont val="Arial"/>
        <family val="2"/>
      </rPr>
      <t>/MWh</t>
    </r>
    <phoneticPr fontId="2"/>
  </si>
  <si>
    <r>
      <t>EF</t>
    </r>
    <r>
      <rPr>
        <vertAlign val="subscript"/>
        <sz val="11"/>
        <color theme="1"/>
        <rFont val="Arial"/>
        <family val="2"/>
      </rPr>
      <t>elec</t>
    </r>
    <phoneticPr fontId="2"/>
  </si>
  <si>
    <r>
      <t>[For captive electricity]
CO</t>
    </r>
    <r>
      <rPr>
        <vertAlign val="subscript"/>
        <sz val="11"/>
        <color theme="1"/>
        <rFont val="Arial"/>
        <family val="2"/>
      </rPr>
      <t>2</t>
    </r>
    <r>
      <rPr>
        <sz val="11"/>
        <color theme="1"/>
        <rFont val="Arial"/>
        <family val="2"/>
      </rPr>
      <t xml:space="preserve"> emission factor for consumed electricity
Option a</t>
    </r>
    <phoneticPr fontId="2"/>
  </si>
  <si>
    <r>
      <t>tCO</t>
    </r>
    <r>
      <rPr>
        <vertAlign val="subscript"/>
        <sz val="11"/>
        <color theme="1"/>
        <rFont val="Arial"/>
        <family val="2"/>
      </rPr>
      <t>2</t>
    </r>
    <r>
      <rPr>
        <sz val="11"/>
        <color theme="1"/>
        <rFont val="Arial"/>
        <family val="2"/>
      </rPr>
      <t>/MWh</t>
    </r>
    <phoneticPr fontId="2"/>
  </si>
  <si>
    <r>
      <t>[For captive electricity]
CO</t>
    </r>
    <r>
      <rPr>
        <vertAlign val="subscript"/>
        <sz val="11"/>
        <color theme="1"/>
        <rFont val="Arial"/>
        <family val="2"/>
      </rPr>
      <t>2</t>
    </r>
    <r>
      <rPr>
        <sz val="11"/>
        <color theme="1"/>
        <rFont val="Arial"/>
        <family val="2"/>
      </rPr>
      <t xml:space="preserve"> emission factor for consumed electricity
Option b</t>
    </r>
    <phoneticPr fontId="2"/>
  </si>
  <si>
    <r>
      <t>EC</t>
    </r>
    <r>
      <rPr>
        <vertAlign val="subscript"/>
        <sz val="11"/>
        <color theme="1"/>
        <rFont val="Arial"/>
        <family val="2"/>
      </rPr>
      <t>CAP</t>
    </r>
    <phoneticPr fontId="2"/>
  </si>
  <si>
    <r>
      <t>η</t>
    </r>
    <r>
      <rPr>
        <vertAlign val="subscript"/>
        <sz val="11"/>
        <rFont val="Arial"/>
        <family val="2"/>
      </rPr>
      <t>elec</t>
    </r>
    <phoneticPr fontId="2"/>
  </si>
  <si>
    <r>
      <t>NCV</t>
    </r>
    <r>
      <rPr>
        <vertAlign val="subscript"/>
        <sz val="11"/>
        <rFont val="Arial"/>
        <family val="2"/>
      </rPr>
      <t>fuel</t>
    </r>
    <phoneticPr fontId="2"/>
  </si>
  <si>
    <r>
      <t>EF</t>
    </r>
    <r>
      <rPr>
        <vertAlign val="subscript"/>
        <sz val="11"/>
        <rFont val="Arial"/>
        <family val="2"/>
      </rPr>
      <t>fuel</t>
    </r>
    <phoneticPr fontId="2"/>
  </si>
  <si>
    <r>
      <t>CO</t>
    </r>
    <r>
      <rPr>
        <vertAlign val="subscript"/>
        <sz val="11"/>
        <rFont val="Arial"/>
        <family val="2"/>
      </rPr>
      <t>2</t>
    </r>
    <r>
      <rPr>
        <sz val="11"/>
        <rFont val="Arial"/>
        <family val="2"/>
      </rPr>
      <t xml:space="preserve"> emission factor of consumed fuel</t>
    </r>
    <phoneticPr fontId="2"/>
  </si>
  <si>
    <r>
      <t>tCO</t>
    </r>
    <r>
      <rPr>
        <vertAlign val="subscript"/>
        <sz val="11"/>
        <rFont val="Arial"/>
        <family val="2"/>
      </rPr>
      <t>2</t>
    </r>
    <r>
      <rPr>
        <sz val="11"/>
        <rFont val="Arial"/>
        <family val="2"/>
      </rPr>
      <t>/GJ</t>
    </r>
    <phoneticPr fontId="2"/>
  </si>
  <si>
    <r>
      <t xml:space="preserve">Table3: </t>
    </r>
    <r>
      <rPr>
        <b/>
        <i/>
        <sz val="11"/>
        <color indexed="8"/>
        <rFont val="Arial"/>
        <family val="2"/>
      </rPr>
      <t>Ex-ante</t>
    </r>
    <r>
      <rPr>
        <b/>
        <sz val="11"/>
        <color indexed="8"/>
        <rFont val="Arial"/>
        <family val="2"/>
      </rPr>
      <t xml:space="preserve"> estimation of CO</t>
    </r>
    <r>
      <rPr>
        <b/>
        <vertAlign val="subscript"/>
        <sz val="11"/>
        <color indexed="8"/>
        <rFont val="Arial"/>
        <family val="2"/>
      </rPr>
      <t>2</t>
    </r>
    <r>
      <rPr>
        <b/>
        <sz val="11"/>
        <color indexed="8"/>
        <rFont val="Arial"/>
        <family val="2"/>
      </rPr>
      <t xml:space="preserve"> emission reductions</t>
    </r>
    <phoneticPr fontId="2"/>
  </si>
  <si>
    <r>
      <t>CO</t>
    </r>
    <r>
      <rPr>
        <b/>
        <vertAlign val="subscript"/>
        <sz val="11"/>
        <color indexed="9"/>
        <rFont val="Arial"/>
        <family val="2"/>
      </rPr>
      <t>2</t>
    </r>
    <r>
      <rPr>
        <b/>
        <sz val="11"/>
        <color indexed="9"/>
        <rFont val="Arial"/>
        <family val="2"/>
      </rPr>
      <t xml:space="preserve"> emission reductions</t>
    </r>
    <phoneticPr fontId="2"/>
  </si>
  <si>
    <r>
      <t>tCO</t>
    </r>
    <r>
      <rPr>
        <vertAlign val="subscript"/>
        <sz val="11"/>
        <color indexed="8"/>
        <rFont val="Arial"/>
        <family val="2"/>
      </rPr>
      <t>2</t>
    </r>
    <r>
      <rPr>
        <sz val="11"/>
        <color indexed="8"/>
        <rFont val="Arial"/>
        <family val="2"/>
      </rPr>
      <t>/p</t>
    </r>
    <phoneticPr fontId="2"/>
  </si>
  <si>
    <t>for option b)</t>
    <phoneticPr fontId="2"/>
  </si>
  <si>
    <t>for option a) and b)</t>
    <phoneticPr fontId="2"/>
  </si>
  <si>
    <t>for option a)</t>
    <phoneticPr fontId="2"/>
  </si>
  <si>
    <r>
      <t xml:space="preserve">Emission reductions during the period </t>
    </r>
    <r>
      <rPr>
        <i/>
        <sz val="11"/>
        <color indexed="8"/>
        <rFont val="Arial"/>
        <family val="2"/>
      </rPr>
      <t>p</t>
    </r>
    <phoneticPr fontId="2"/>
  </si>
  <si>
    <r>
      <t>tCO</t>
    </r>
    <r>
      <rPr>
        <vertAlign val="subscript"/>
        <sz val="11"/>
        <color indexed="8"/>
        <rFont val="Arial"/>
        <family val="2"/>
      </rPr>
      <t>2</t>
    </r>
    <r>
      <rPr>
        <sz val="11"/>
        <color indexed="8"/>
        <rFont val="Arial"/>
        <family val="2"/>
      </rPr>
      <t>/p</t>
    </r>
    <phoneticPr fontId="2"/>
  </si>
  <si>
    <r>
      <t>ER</t>
    </r>
    <r>
      <rPr>
        <vertAlign val="subscript"/>
        <sz val="11"/>
        <color indexed="8"/>
        <rFont val="Arial"/>
        <family val="2"/>
      </rPr>
      <t>p</t>
    </r>
    <phoneticPr fontId="2"/>
  </si>
  <si>
    <r>
      <t>tCO</t>
    </r>
    <r>
      <rPr>
        <vertAlign val="subscript"/>
        <sz val="11"/>
        <color indexed="8"/>
        <rFont val="Arial"/>
        <family val="2"/>
      </rPr>
      <t>2</t>
    </r>
    <r>
      <rPr>
        <sz val="11"/>
        <color indexed="8"/>
        <rFont val="Arial"/>
        <family val="2"/>
      </rPr>
      <t>/MWh</t>
    </r>
    <phoneticPr fontId="2"/>
  </si>
  <si>
    <r>
      <t>EF</t>
    </r>
    <r>
      <rPr>
        <vertAlign val="subscript"/>
        <sz val="11"/>
        <color theme="1"/>
        <rFont val="Arial"/>
        <family val="2"/>
      </rPr>
      <t>elec</t>
    </r>
    <phoneticPr fontId="2"/>
  </si>
  <si>
    <r>
      <t xml:space="preserve">Reference emissions during the period </t>
    </r>
    <r>
      <rPr>
        <i/>
        <sz val="11"/>
        <color indexed="8"/>
        <rFont val="Arial"/>
        <family val="2"/>
      </rPr>
      <t>p</t>
    </r>
    <phoneticPr fontId="2"/>
  </si>
  <si>
    <r>
      <t>RE</t>
    </r>
    <r>
      <rPr>
        <vertAlign val="subscript"/>
        <sz val="11"/>
        <color indexed="8"/>
        <rFont val="Arial"/>
        <family val="2"/>
      </rPr>
      <t>p</t>
    </r>
    <phoneticPr fontId="2"/>
  </si>
  <si>
    <r>
      <t xml:space="preserve">The quantity of the electricity supplied from the WHR system to the cement production facility during a given time period </t>
    </r>
    <r>
      <rPr>
        <i/>
        <sz val="11"/>
        <color indexed="8"/>
        <rFont val="Arial"/>
        <family val="2"/>
      </rPr>
      <t>p</t>
    </r>
    <phoneticPr fontId="2"/>
  </si>
  <si>
    <r>
      <t>EG</t>
    </r>
    <r>
      <rPr>
        <vertAlign val="subscript"/>
        <sz val="11"/>
        <color indexed="8"/>
        <rFont val="Arial"/>
        <family val="2"/>
      </rPr>
      <t>SUP,p</t>
    </r>
    <phoneticPr fontId="2"/>
  </si>
  <si>
    <r>
      <t xml:space="preserve">The quantity of electricity consumption by the WHR system except for the direct captive use of the electricity generated by itself during a given time period </t>
    </r>
    <r>
      <rPr>
        <i/>
        <sz val="11"/>
        <color indexed="8"/>
        <rFont val="Arial"/>
        <family val="2"/>
      </rPr>
      <t>p</t>
    </r>
    <phoneticPr fontId="2"/>
  </si>
  <si>
    <r>
      <t>EC</t>
    </r>
    <r>
      <rPr>
        <vertAlign val="subscript"/>
        <sz val="11"/>
        <color indexed="8"/>
        <rFont val="Arial"/>
        <family val="2"/>
      </rPr>
      <t>AUX,p</t>
    </r>
    <phoneticPr fontId="2"/>
  </si>
  <si>
    <r>
      <t xml:space="preserve">The quantity of net electricity generation by the WHR system during a given time period </t>
    </r>
    <r>
      <rPr>
        <i/>
        <sz val="11"/>
        <rFont val="Arial"/>
        <family val="2"/>
      </rPr>
      <t>p</t>
    </r>
    <phoneticPr fontId="2"/>
  </si>
  <si>
    <r>
      <t>EG</t>
    </r>
    <r>
      <rPr>
        <vertAlign val="subscript"/>
        <sz val="11"/>
        <color indexed="8"/>
        <rFont val="Arial"/>
        <family val="2"/>
      </rPr>
      <t>p</t>
    </r>
    <phoneticPr fontId="2"/>
  </si>
  <si>
    <r>
      <t xml:space="preserve">Project emissions during the period </t>
    </r>
    <r>
      <rPr>
        <i/>
        <sz val="11"/>
        <color indexed="8"/>
        <rFont val="Arial"/>
        <family val="2"/>
      </rPr>
      <t>p</t>
    </r>
    <phoneticPr fontId="2"/>
  </si>
  <si>
    <r>
      <t>PE</t>
    </r>
    <r>
      <rPr>
        <vertAlign val="subscript"/>
        <sz val="11"/>
        <color indexed="8"/>
        <rFont val="Arial"/>
        <family val="2"/>
      </rPr>
      <t>p</t>
    </r>
    <phoneticPr fontId="2"/>
  </si>
  <si>
    <t>2. Calculations for reference emissions</t>
    <phoneticPr fontId="2"/>
  </si>
  <si>
    <r>
      <t>CO</t>
    </r>
    <r>
      <rPr>
        <vertAlign val="subscript"/>
        <sz val="11"/>
        <rFont val="Arial"/>
        <family val="2"/>
      </rPr>
      <t>2</t>
    </r>
    <r>
      <rPr>
        <sz val="11"/>
        <rFont val="Arial"/>
        <family val="2"/>
      </rPr>
      <t xml:space="preserve"> emission factor for consumed electricity</t>
    </r>
    <phoneticPr fontId="2"/>
  </si>
  <si>
    <t>Monitoring Structure Sheet [Attachment to Project Design Document]</t>
  </si>
  <si>
    <t>Responsible personnel</t>
  </si>
  <si>
    <t>Role</t>
  </si>
  <si>
    <t>Monitoring Report Sheet (Input Sheet) [For Verification]</t>
    <phoneticPr fontId="2"/>
  </si>
  <si>
    <t>Monitoring Report Sheet (Calculation Process Sheet) [For Verification]</t>
    <phoneticPr fontId="2"/>
  </si>
  <si>
    <r>
      <t xml:space="preserve">Table 1: Parameters monitored </t>
    </r>
    <r>
      <rPr>
        <b/>
        <i/>
        <sz val="11"/>
        <color indexed="8"/>
        <rFont val="Arial"/>
        <family val="2"/>
      </rPr>
      <t>ex post</t>
    </r>
    <phoneticPr fontId="2"/>
  </si>
  <si>
    <r>
      <t xml:space="preserve">Table 2: Project-specific parameters fixed </t>
    </r>
    <r>
      <rPr>
        <b/>
        <i/>
        <sz val="11"/>
        <color indexed="8"/>
        <rFont val="Arial"/>
        <family val="2"/>
      </rPr>
      <t>ex ante</t>
    </r>
    <phoneticPr fontId="2"/>
  </si>
  <si>
    <r>
      <t xml:space="preserve">Table3: </t>
    </r>
    <r>
      <rPr>
        <b/>
        <i/>
        <sz val="11"/>
        <color indexed="8"/>
        <rFont val="Arial"/>
        <family val="2"/>
      </rPr>
      <t>Ex-post</t>
    </r>
    <r>
      <rPr>
        <b/>
        <sz val="11"/>
        <color indexed="8"/>
        <rFont val="Arial"/>
        <family val="2"/>
      </rPr>
      <t xml:space="preserve"> calculation of CO</t>
    </r>
    <r>
      <rPr>
        <b/>
        <vertAlign val="subscript"/>
        <sz val="11"/>
        <color indexed="8"/>
        <rFont val="Arial"/>
        <family val="2"/>
      </rPr>
      <t>2</t>
    </r>
    <r>
      <rPr>
        <b/>
        <sz val="11"/>
        <color indexed="8"/>
        <rFont val="Arial"/>
        <family val="2"/>
      </rPr>
      <t xml:space="preserve"> emission reductions</t>
    </r>
    <phoneticPr fontId="2"/>
  </si>
  <si>
    <t>3. Calculations of the project emissions</t>
    <phoneticPr fontId="2"/>
  </si>
  <si>
    <t>Monitoring period</t>
    <phoneticPr fontId="2"/>
  </si>
  <si>
    <t>(k)</t>
    <phoneticPr fontId="2"/>
  </si>
  <si>
    <t>Monitoring period</t>
    <phoneticPr fontId="2"/>
  </si>
  <si>
    <t>Monitored Values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</si>
</sst>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_ "/>
    <numFmt numFmtId="165" formatCode="#,##0.0000_ "/>
    <numFmt numFmtId="166" formatCode="#,##0.000_ "/>
    <numFmt numFmtId="167" formatCode="#,##0_ "/>
    <numFmt numFmtId="168" formatCode="#,##0.0_ "/>
  </numFmts>
  <fonts count="23">
    <font>
      <sz val="11"/>
      <color theme="1"/>
      <name val="Calibri"/>
      <family val="3"/>
      <charset val="128"/>
      <scheme val="minor"/>
    </font>
    <font>
      <sz val="11"/>
      <color indexed="8"/>
      <name val="ＭＳ Ｐゴシック"/>
      <family val="3"/>
      <charset val="128"/>
    </font>
    <font>
      <sz val="6"/>
      <name val="ＭＳ Ｐゴシック"/>
      <family val="3"/>
      <charset val="128"/>
    </font>
    <font>
      <sz val="11"/>
      <color indexed="8"/>
      <name val="Arial"/>
      <family val="2"/>
    </font>
    <font>
      <vertAlign val="subscript"/>
      <sz val="11"/>
      <color indexed="8"/>
      <name val="Arial"/>
      <family val="2"/>
    </font>
    <font>
      <b/>
      <sz val="11"/>
      <color indexed="9"/>
      <name val="Arial"/>
      <family val="2"/>
    </font>
    <font>
      <b/>
      <sz val="11"/>
      <color indexed="8"/>
      <name val="Arial"/>
      <family val="2"/>
    </font>
    <font>
      <b/>
      <sz val="12"/>
      <color indexed="9"/>
      <name val="Arial"/>
      <family val="2"/>
    </font>
    <font>
      <i/>
      <sz val="11"/>
      <color indexed="8"/>
      <name val="Arial"/>
      <family val="2"/>
    </font>
    <font>
      <sz val="11"/>
      <color theme="1"/>
      <name val="Arial"/>
      <family val="2"/>
    </font>
    <font>
      <sz val="11"/>
      <name val="Arial"/>
      <family val="2"/>
    </font>
    <font>
      <vertAlign val="subscript"/>
      <sz val="11"/>
      <name val="Arial"/>
      <family val="2"/>
    </font>
    <font>
      <i/>
      <sz val="11"/>
      <name val="Arial"/>
      <family val="2"/>
    </font>
    <font>
      <vertAlign val="subscript"/>
      <sz val="11"/>
      <color theme="1"/>
      <name val="Arial"/>
      <family val="2"/>
    </font>
    <font>
      <sz val="11"/>
      <color theme="1"/>
      <name val="Calibri"/>
      <family val="3"/>
      <charset val="128"/>
      <scheme val="minor"/>
    </font>
    <font>
      <b/>
      <i/>
      <sz val="11"/>
      <color indexed="8"/>
      <name val="Arial"/>
      <family val="2"/>
    </font>
    <font>
      <i/>
      <sz val="11"/>
      <color theme="1"/>
      <name val="Arial"/>
      <family val="2"/>
    </font>
    <font>
      <sz val="11"/>
      <color theme="1"/>
      <name val="ＭＳ Ｐゴシック"/>
      <family val="3"/>
      <charset val="128"/>
    </font>
    <font>
      <sz val="11"/>
      <color indexed="10"/>
      <name val="Arial"/>
      <family val="2"/>
    </font>
    <font>
      <sz val="11"/>
      <name val="ＭＳ Ｐゴシック"/>
      <family val="3"/>
      <charset val="128"/>
    </font>
    <font>
      <b/>
      <vertAlign val="subscript"/>
      <sz val="11"/>
      <color indexed="8"/>
      <name val="Arial"/>
      <family val="2"/>
    </font>
    <font>
      <b/>
      <vertAlign val="subscript"/>
      <sz val="11"/>
      <color indexed="9"/>
      <name val="Arial"/>
      <family val="2"/>
    </font>
    <font>
      <sz val="6"/>
      <name val="Calibri"/>
      <family val="3"/>
      <charset val="128"/>
      <scheme val="minor"/>
    </font>
  </fonts>
  <fills count="10">
    <fill>
      <patternFill patternType="none"/>
    </fill>
    <fill>
      <patternFill patternType="gray125"/>
    </fill>
    <fill>
      <patternFill patternType="solid">
        <fgColor indexed="9"/>
        <bgColor indexed="64"/>
      </patternFill>
    </fill>
    <fill>
      <patternFill patternType="solid">
        <fgColor theme="3" tint="-0.499984740745262"/>
        <bgColor indexed="64"/>
      </patternFill>
    </fill>
    <fill>
      <patternFill patternType="solid">
        <fgColor theme="3" tint="-0.24994659260841701"/>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9" tint="0.59999389629810485"/>
        <bgColor indexed="65"/>
      </patternFill>
    </fill>
    <fill>
      <patternFill patternType="solid">
        <fgColor rgb="FFC5D9F1"/>
        <bgColor indexed="64"/>
      </patternFill>
    </fill>
    <fill>
      <patternFill patternType="solid">
        <fgColor theme="7" tint="0.79998168889431442"/>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medium">
        <color rgb="FFFF0000"/>
      </left>
      <right style="thin">
        <color indexed="23"/>
      </right>
      <top style="medium">
        <color rgb="FFFF0000"/>
      </top>
      <bottom style="medium">
        <color rgb="FFFF0000"/>
      </bottom>
      <diagonal/>
    </border>
    <border>
      <left style="thin">
        <color indexed="23"/>
      </left>
      <right style="medium">
        <color rgb="FFFF0000"/>
      </right>
      <top style="medium">
        <color rgb="FFFF0000"/>
      </top>
      <bottom style="medium">
        <color rgb="FFFF0000"/>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bottom/>
      <diagonal/>
    </border>
    <border>
      <left style="thin">
        <color indexed="23"/>
      </left>
      <right style="medium">
        <color indexed="64"/>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style="medium">
        <color rgb="FFFF0000"/>
      </left>
      <right style="medium">
        <color rgb="FFFF0000"/>
      </right>
      <top style="medium">
        <color rgb="FFFF0000"/>
      </top>
      <bottom style="medium">
        <color rgb="FFFF0000"/>
      </bottom>
      <diagonal/>
    </border>
    <border>
      <left style="thin">
        <color indexed="23"/>
      </left>
      <right style="thin">
        <color indexed="23"/>
      </right>
      <top/>
      <bottom style="thin">
        <color indexed="23"/>
      </bottom>
      <diagonal/>
    </border>
    <border>
      <left style="thin">
        <color theme="1" tint="0.34998626667073579"/>
      </left>
      <right/>
      <top/>
      <bottom style="thin">
        <color theme="1" tint="0.34998626667073579"/>
      </bottom>
      <diagonal/>
    </border>
    <border>
      <left/>
      <right style="medium">
        <color rgb="FFFF0000"/>
      </right>
      <top style="thin">
        <color indexed="23"/>
      </top>
      <bottom style="thin">
        <color indexed="23"/>
      </bottom>
      <diagonal/>
    </border>
  </borders>
  <cellStyleXfs count="3">
    <xf numFmtId="0" fontId="0" fillId="0" borderId="0">
      <alignment vertical="center"/>
    </xf>
    <xf numFmtId="38" fontId="1" fillId="0" borderId="0" applyFont="0" applyFill="0" applyBorder="0" applyAlignment="0" applyProtection="0">
      <alignment vertical="center"/>
    </xf>
    <xf numFmtId="0" fontId="14" fillId="7" borderId="0" applyNumberFormat="0" applyBorder="0" applyAlignment="0" applyProtection="0">
      <alignment vertical="center"/>
    </xf>
  </cellStyleXfs>
  <cellXfs count="130">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4" borderId="6" xfId="0" applyFont="1" applyFill="1" applyBorder="1">
      <alignment vertical="center"/>
    </xf>
    <xf numFmtId="0" fontId="5" fillId="4" borderId="6" xfId="0" applyFont="1" applyFill="1" applyBorder="1">
      <alignment vertical="center"/>
    </xf>
    <xf numFmtId="0" fontId="5" fillId="4" borderId="6" xfId="0" applyFont="1" applyFill="1" applyBorder="1" applyAlignment="1">
      <alignment horizontal="center" vertical="center"/>
    </xf>
    <xf numFmtId="0" fontId="5" fillId="4" borderId="6" xfId="0" applyFont="1" applyFill="1" applyBorder="1" applyAlignment="1">
      <alignment horizontal="center" vertical="center" shrinkToFit="1"/>
    </xf>
    <xf numFmtId="0" fontId="3" fillId="6" borderId="6" xfId="0" applyFont="1" applyFill="1" applyBorder="1">
      <alignment vertical="center"/>
    </xf>
    <xf numFmtId="0" fontId="3" fillId="0" borderId="6" xfId="0" applyFont="1" applyFill="1" applyBorder="1" applyAlignment="1">
      <alignment horizontal="center" vertical="center"/>
    </xf>
    <xf numFmtId="0" fontId="3" fillId="0" borderId="6" xfId="0" applyFont="1" applyBorder="1" applyAlignment="1">
      <alignment horizontal="center" vertical="center"/>
    </xf>
    <xf numFmtId="0" fontId="3" fillId="6" borderId="6" xfId="0" applyFont="1" applyFill="1" applyBorder="1" applyAlignment="1">
      <alignment vertical="center"/>
    </xf>
    <xf numFmtId="0" fontId="5" fillId="4" borderId="10" xfId="0" applyFont="1" applyFill="1" applyBorder="1">
      <alignment vertical="center"/>
    </xf>
    <xf numFmtId="0" fontId="3" fillId="4" borderId="11" xfId="0" applyFont="1" applyFill="1" applyBorder="1">
      <alignment vertical="center"/>
    </xf>
    <xf numFmtId="0" fontId="3" fillId="4" borderId="12" xfId="0" applyFont="1" applyFill="1" applyBorder="1">
      <alignment vertical="center"/>
    </xf>
    <xf numFmtId="0" fontId="3" fillId="6" borderId="10" xfId="0" applyFont="1" applyFill="1" applyBorder="1" applyAlignment="1">
      <alignment vertical="center"/>
    </xf>
    <xf numFmtId="0" fontId="3" fillId="6" borderId="12" xfId="0" applyFont="1" applyFill="1" applyBorder="1">
      <alignment vertical="center"/>
    </xf>
    <xf numFmtId="0" fontId="3" fillId="6" borderId="10" xfId="0" applyFont="1" applyFill="1" applyBorder="1">
      <alignment vertical="center"/>
    </xf>
    <xf numFmtId="0" fontId="3" fillId="0" borderId="1" xfId="0" applyFont="1" applyFill="1" applyBorder="1" applyAlignment="1">
      <alignment horizontal="left" vertical="center"/>
    </xf>
    <xf numFmtId="0" fontId="3" fillId="0" borderId="1" xfId="0" applyFont="1" applyFill="1" applyBorder="1">
      <alignment vertical="center"/>
    </xf>
    <xf numFmtId="0" fontId="3" fillId="0" borderId="13" xfId="0" applyFont="1" applyBorder="1" applyAlignment="1">
      <alignment horizontal="center" vertical="center"/>
    </xf>
    <xf numFmtId="0" fontId="3" fillId="0" borderId="1" xfId="0" applyFont="1" applyBorder="1" applyAlignment="1">
      <alignment horizontal="left" vertical="center"/>
    </xf>
    <xf numFmtId="0" fontId="9" fillId="0" borderId="13" xfId="0" applyFont="1" applyBorder="1" applyAlignment="1">
      <alignment horizontal="center" vertical="center" wrapText="1"/>
    </xf>
    <xf numFmtId="0" fontId="3" fillId="0" borderId="0" xfId="0" applyFont="1" applyFill="1" applyProtection="1">
      <alignment vertical="center"/>
    </xf>
    <xf numFmtId="0" fontId="3" fillId="0" borderId="0" xfId="0" applyFont="1" applyProtection="1">
      <alignment vertical="center"/>
    </xf>
    <xf numFmtId="0" fontId="3" fillId="0" borderId="7" xfId="0" applyFont="1" applyBorder="1">
      <alignment vertical="center"/>
    </xf>
    <xf numFmtId="0" fontId="3" fillId="0" borderId="9" xfId="0" applyFont="1" applyBorder="1">
      <alignment vertical="center"/>
    </xf>
    <xf numFmtId="0" fontId="5" fillId="4" borderId="10" xfId="0" applyFont="1" applyFill="1" applyBorder="1" applyAlignment="1">
      <alignment horizontal="center" vertical="center"/>
    </xf>
    <xf numFmtId="0" fontId="10" fillId="2" borderId="1" xfId="0" applyFont="1" applyFill="1" applyBorder="1" applyAlignment="1" applyProtection="1">
      <alignment vertical="center" wrapText="1"/>
      <protection locked="0"/>
    </xf>
    <xf numFmtId="0" fontId="10" fillId="5" borderId="1" xfId="0" applyFont="1" applyFill="1" applyBorder="1" applyAlignment="1" applyProtection="1">
      <alignment horizontal="left" vertical="center"/>
    </xf>
    <xf numFmtId="0" fontId="10" fillId="5" borderId="1" xfId="0" quotePrefix="1" applyFont="1" applyFill="1" applyBorder="1" applyAlignment="1" applyProtection="1">
      <alignment vertical="center" wrapText="1"/>
    </xf>
    <xf numFmtId="164" fontId="10" fillId="0" borderId="1" xfId="0" applyNumberFormat="1" applyFont="1" applyFill="1" applyBorder="1" applyProtection="1">
      <alignment vertical="center"/>
      <protection locked="0"/>
    </xf>
    <xf numFmtId="165" fontId="10" fillId="0" borderId="1" xfId="0" applyNumberFormat="1" applyFont="1" applyFill="1" applyBorder="1" applyProtection="1">
      <alignment vertical="center"/>
      <protection locked="0"/>
    </xf>
    <xf numFmtId="0" fontId="10" fillId="6" borderId="18" xfId="0" applyFont="1" applyFill="1" applyBorder="1" applyAlignment="1">
      <alignment vertical="center" wrapText="1"/>
    </xf>
    <xf numFmtId="166" fontId="3" fillId="9" borderId="1" xfId="0" applyNumberFormat="1" applyFont="1" applyFill="1" applyBorder="1">
      <alignment vertical="center"/>
    </xf>
    <xf numFmtId="0" fontId="3" fillId="9" borderId="1" xfId="0" applyFont="1" applyFill="1" applyBorder="1">
      <alignment vertical="center"/>
    </xf>
    <xf numFmtId="0" fontId="3" fillId="8" borderId="1" xfId="0" applyFont="1" applyFill="1" applyBorder="1">
      <alignment vertical="center"/>
    </xf>
    <xf numFmtId="0" fontId="3" fillId="0" borderId="0" xfId="0" applyFont="1" applyAlignment="1" applyProtection="1">
      <alignment horizontal="right" vertical="center"/>
    </xf>
    <xf numFmtId="0" fontId="7" fillId="3" borderId="0" xfId="0" applyFont="1" applyFill="1" applyAlignment="1" applyProtection="1">
      <alignment vertical="center"/>
    </xf>
    <xf numFmtId="0" fontId="5" fillId="3" borderId="0" xfId="0" applyFont="1" applyFill="1" applyAlignment="1" applyProtection="1">
      <alignment vertical="center"/>
    </xf>
    <xf numFmtId="0" fontId="5" fillId="3" borderId="0" xfId="0" applyFont="1" applyFill="1" applyAlignment="1" applyProtection="1">
      <alignment horizontal="right" vertical="center"/>
    </xf>
    <xf numFmtId="0" fontId="6" fillId="0" borderId="0" xfId="0" applyFont="1" applyFill="1" applyBorder="1" applyProtection="1">
      <alignment vertical="center"/>
    </xf>
    <xf numFmtId="0" fontId="5" fillId="4" borderId="1" xfId="0" applyFont="1" applyFill="1" applyBorder="1" applyAlignment="1" applyProtection="1">
      <alignment horizontal="center" vertical="center" wrapText="1"/>
    </xf>
    <xf numFmtId="0" fontId="3" fillId="0" borderId="0" xfId="0" applyFont="1" applyAlignment="1" applyProtection="1">
      <alignment vertical="center" wrapText="1"/>
    </xf>
    <xf numFmtId="0" fontId="9" fillId="5" borderId="1" xfId="0" quotePrefix="1" applyFont="1" applyFill="1" applyBorder="1" applyAlignment="1" applyProtection="1">
      <alignment horizontal="center" vertical="center"/>
    </xf>
    <xf numFmtId="0" fontId="9" fillId="5" borderId="1" xfId="0" applyFont="1" applyFill="1" applyBorder="1" applyProtection="1">
      <alignment vertical="center"/>
    </xf>
    <xf numFmtId="0" fontId="9" fillId="5" borderId="1" xfId="0" applyFont="1" applyFill="1" applyBorder="1" applyAlignment="1" applyProtection="1">
      <alignment vertical="center" wrapText="1"/>
    </xf>
    <xf numFmtId="0" fontId="10" fillId="5" borderId="1" xfId="0" quotePrefix="1" applyFont="1" applyFill="1" applyBorder="1" applyAlignment="1" applyProtection="1">
      <alignment horizontal="center" vertical="center"/>
    </xf>
    <xf numFmtId="0" fontId="10" fillId="5" borderId="1" xfId="0" applyFont="1" applyFill="1" applyBorder="1" applyProtection="1">
      <alignment vertical="center"/>
    </xf>
    <xf numFmtId="0" fontId="10" fillId="5" borderId="1" xfId="0" applyFont="1" applyFill="1" applyBorder="1" applyAlignment="1" applyProtection="1">
      <alignment vertical="center" wrapText="1"/>
    </xf>
    <xf numFmtId="0" fontId="10" fillId="5" borderId="1" xfId="0" applyFont="1" applyFill="1" applyBorder="1" applyAlignment="1" applyProtection="1">
      <alignment vertical="center"/>
    </xf>
    <xf numFmtId="0" fontId="9" fillId="5" borderId="1" xfId="0" applyFont="1" applyFill="1" applyBorder="1" applyAlignment="1" applyProtection="1">
      <alignment vertical="center"/>
    </xf>
    <xf numFmtId="166" fontId="9" fillId="8" borderId="1" xfId="0" applyNumberFormat="1" applyFont="1" applyFill="1" applyBorder="1" applyProtection="1">
      <alignment vertical="center"/>
    </xf>
    <xf numFmtId="0" fontId="6" fillId="0" borderId="0" xfId="0" applyFont="1" applyProtection="1">
      <alignment vertical="center"/>
    </xf>
    <xf numFmtId="0" fontId="5" fillId="4" borderId="1" xfId="0" applyFont="1" applyFill="1" applyBorder="1" applyAlignment="1" applyProtection="1">
      <alignment horizontal="center" vertical="center"/>
    </xf>
    <xf numFmtId="0" fontId="3" fillId="5" borderId="2" xfId="0" applyFont="1" applyFill="1" applyBorder="1" applyProtection="1">
      <alignment vertical="center"/>
    </xf>
    <xf numFmtId="0" fontId="3" fillId="0" borderId="0" xfId="0" applyFont="1" applyBorder="1" applyProtection="1">
      <alignment vertical="center"/>
    </xf>
    <xf numFmtId="38" fontId="3" fillId="0" borderId="0" xfId="1" applyFont="1" applyProtection="1">
      <alignment vertical="center"/>
    </xf>
    <xf numFmtId="0" fontId="3" fillId="0" borderId="6" xfId="0" applyFont="1" applyFill="1" applyBorder="1" applyProtection="1">
      <alignment vertical="center"/>
    </xf>
    <xf numFmtId="0" fontId="9" fillId="0" borderId="1" xfId="0" applyFont="1" applyFill="1" applyBorder="1" applyAlignment="1" applyProtection="1">
      <alignment vertical="center" wrapText="1"/>
      <protection locked="0"/>
    </xf>
    <xf numFmtId="0" fontId="9" fillId="2" borderId="1" xfId="0" applyFont="1" applyFill="1" applyBorder="1" applyAlignment="1" applyProtection="1">
      <alignment vertical="center" wrapText="1"/>
      <protection locked="0"/>
    </xf>
    <xf numFmtId="0" fontId="18" fillId="2" borderId="1" xfId="0" applyFont="1" applyFill="1" applyBorder="1" applyAlignment="1" applyProtection="1">
      <alignment vertical="center" wrapText="1"/>
      <protection locked="0"/>
    </xf>
    <xf numFmtId="38" fontId="9" fillId="2" borderId="1" xfId="1" quotePrefix="1" applyFont="1" applyFill="1" applyBorder="1" applyAlignment="1" applyProtection="1">
      <alignment vertical="center" wrapText="1"/>
      <protection locked="0"/>
    </xf>
    <xf numFmtId="38" fontId="9" fillId="2" borderId="1" xfId="1" applyFont="1" applyFill="1" applyBorder="1" applyAlignment="1" applyProtection="1">
      <alignment vertical="center" wrapText="1"/>
      <protection locked="0"/>
    </xf>
    <xf numFmtId="38" fontId="18" fillId="2" borderId="1" xfId="1" applyFont="1" applyFill="1" applyBorder="1" applyAlignment="1" applyProtection="1">
      <alignment vertical="center" wrapText="1"/>
      <protection locked="0"/>
    </xf>
    <xf numFmtId="0" fontId="10" fillId="0" borderId="1" xfId="0" applyFont="1" applyFill="1" applyBorder="1" applyAlignment="1" applyProtection="1">
      <alignment vertical="center" wrapText="1"/>
      <protection locked="0"/>
    </xf>
    <xf numFmtId="38" fontId="10" fillId="2" borderId="1" xfId="1" quotePrefix="1" applyFont="1" applyFill="1" applyBorder="1" applyAlignment="1" applyProtection="1">
      <alignment vertical="center" wrapText="1"/>
      <protection locked="0"/>
    </xf>
    <xf numFmtId="166" fontId="10" fillId="0" borderId="1" xfId="0" applyNumberFormat="1" applyFont="1" applyBorder="1" applyProtection="1">
      <alignment vertical="center"/>
      <protection locked="0"/>
    </xf>
    <xf numFmtId="166" fontId="9" fillId="0" borderId="1" xfId="0" applyNumberFormat="1" applyFont="1" applyBorder="1" applyProtection="1">
      <alignment vertical="center"/>
      <protection locked="0"/>
    </xf>
    <xf numFmtId="164" fontId="9" fillId="0" borderId="1" xfId="0" applyNumberFormat="1" applyFont="1" applyBorder="1" applyProtection="1">
      <alignment vertical="center"/>
      <protection locked="0"/>
    </xf>
    <xf numFmtId="0" fontId="0" fillId="0" borderId="0" xfId="0" applyProtection="1">
      <alignment vertical="center"/>
    </xf>
    <xf numFmtId="0" fontId="9" fillId="0" borderId="0" xfId="0" applyFont="1" applyAlignment="1" applyProtection="1">
      <alignment horizontal="right" vertical="center"/>
    </xf>
    <xf numFmtId="0" fontId="5" fillId="4" borderId="6" xfId="0" applyFont="1" applyFill="1" applyBorder="1" applyAlignment="1" applyProtection="1">
      <alignment horizontal="center" vertical="center" wrapText="1"/>
    </xf>
    <xf numFmtId="0" fontId="10" fillId="0" borderId="6" xfId="0" applyFont="1" applyFill="1" applyBorder="1" applyAlignment="1" applyProtection="1">
      <alignment vertical="center" wrapText="1"/>
      <protection locked="0"/>
    </xf>
    <xf numFmtId="164" fontId="9" fillId="2" borderId="1" xfId="1" applyNumberFormat="1" applyFont="1" applyFill="1" applyBorder="1" applyProtection="1">
      <alignment vertical="center"/>
      <protection locked="0"/>
    </xf>
    <xf numFmtId="167" fontId="9" fillId="2" borderId="1" xfId="1" applyNumberFormat="1" applyFont="1" applyFill="1" applyBorder="1" applyProtection="1">
      <alignment vertical="center"/>
      <protection locked="0"/>
    </xf>
    <xf numFmtId="164" fontId="10" fillId="2" borderId="1" xfId="1" applyNumberFormat="1" applyFont="1" applyFill="1" applyBorder="1" applyProtection="1">
      <alignment vertical="center"/>
      <protection locked="0"/>
    </xf>
    <xf numFmtId="168" fontId="3" fillId="0" borderId="16" xfId="0" applyNumberFormat="1" applyFont="1" applyBorder="1">
      <alignment vertical="center"/>
    </xf>
    <xf numFmtId="168" fontId="3" fillId="8" borderId="17" xfId="0" applyNumberFormat="1" applyFont="1" applyFill="1" applyBorder="1">
      <alignment vertical="center"/>
    </xf>
    <xf numFmtId="168" fontId="3" fillId="0" borderId="1" xfId="0" applyNumberFormat="1" applyFont="1" applyFill="1" applyBorder="1">
      <alignment vertical="center"/>
    </xf>
    <xf numFmtId="166" fontId="9" fillId="5" borderId="1" xfId="0" applyNumberFormat="1" applyFont="1" applyFill="1" applyBorder="1" applyProtection="1">
      <alignment vertical="center"/>
    </xf>
    <xf numFmtId="0" fontId="3" fillId="0" borderId="1" xfId="0" applyFont="1" applyBorder="1" applyAlignment="1" applyProtection="1">
      <alignment vertical="center" wrapText="1"/>
      <protection locked="0"/>
    </xf>
    <xf numFmtId="166" fontId="10" fillId="5" borderId="1" xfId="0" applyNumberFormat="1" applyFont="1" applyFill="1" applyBorder="1" applyProtection="1">
      <alignment vertical="center"/>
    </xf>
    <xf numFmtId="164" fontId="9" fillId="5" borderId="1" xfId="0" applyNumberFormat="1" applyFont="1" applyFill="1" applyBorder="1" applyProtection="1">
      <alignment vertical="center"/>
    </xf>
    <xf numFmtId="164" fontId="10" fillId="5" borderId="1" xfId="0" applyNumberFormat="1" applyFont="1" applyFill="1" applyBorder="1" applyProtection="1">
      <alignment vertical="center"/>
    </xf>
    <xf numFmtId="165" fontId="10" fillId="5" borderId="1" xfId="0" applyNumberFormat="1" applyFont="1" applyFill="1" applyBorder="1" applyProtection="1">
      <alignment vertical="center"/>
    </xf>
    <xf numFmtId="0" fontId="5" fillId="4" borderId="1" xfId="0" applyFont="1" applyFill="1" applyBorder="1" applyAlignment="1" applyProtection="1">
      <alignment horizontal="center" vertical="center" wrapText="1"/>
    </xf>
    <xf numFmtId="0" fontId="10" fillId="0" borderId="1" xfId="0" applyFont="1" applyBorder="1" applyAlignment="1" applyProtection="1">
      <alignment horizontal="left" vertical="center" wrapText="1"/>
      <protection locked="0"/>
    </xf>
    <xf numFmtId="0" fontId="9" fillId="8" borderId="14" xfId="0" applyFont="1" applyFill="1" applyBorder="1" applyAlignment="1" applyProtection="1">
      <alignment vertical="center" wrapText="1"/>
    </xf>
    <xf numFmtId="0" fontId="9" fillId="8" borderId="2" xfId="0" applyFont="1" applyFill="1" applyBorder="1" applyAlignment="1" applyProtection="1">
      <alignment vertical="center" wrapText="1"/>
    </xf>
    <xf numFmtId="0" fontId="9" fillId="0" borderId="14" xfId="0" applyFont="1" applyBorder="1" applyAlignment="1" applyProtection="1">
      <alignment horizontal="left" vertical="center" wrapText="1"/>
      <protection locked="0"/>
    </xf>
    <xf numFmtId="0" fontId="9" fillId="0" borderId="15" xfId="0" applyFont="1" applyBorder="1" applyAlignment="1" applyProtection="1">
      <alignment horizontal="left" vertical="center" wrapText="1"/>
      <protection locked="0"/>
    </xf>
    <xf numFmtId="0" fontId="9" fillId="0" borderId="2" xfId="0" applyFont="1" applyBorder="1" applyAlignment="1" applyProtection="1">
      <alignment horizontal="left" vertical="center" wrapText="1"/>
      <protection locked="0"/>
    </xf>
    <xf numFmtId="0" fontId="10" fillId="0" borderId="14" xfId="0" applyFont="1" applyBorder="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3" fillId="0" borderId="6" xfId="0" applyFont="1" applyFill="1" applyBorder="1" applyAlignment="1" applyProtection="1">
      <alignment horizontal="left" vertical="center" wrapText="1"/>
    </xf>
    <xf numFmtId="0" fontId="10" fillId="5" borderId="1" xfId="0" applyFont="1" applyFill="1" applyBorder="1" applyAlignment="1" applyProtection="1">
      <alignment vertical="center" wrapText="1"/>
    </xf>
    <xf numFmtId="0" fontId="9" fillId="5" borderId="1" xfId="0" applyFont="1" applyFill="1" applyBorder="1" applyAlignment="1" applyProtection="1">
      <alignment vertical="center" wrapText="1"/>
    </xf>
    <xf numFmtId="0" fontId="9" fillId="0" borderId="1" xfId="0" applyFont="1" applyBorder="1" applyAlignment="1" applyProtection="1">
      <alignment horizontal="left" vertical="center" wrapText="1"/>
      <protection locked="0"/>
    </xf>
    <xf numFmtId="0" fontId="5" fillId="4" borderId="3" xfId="0" applyFont="1" applyFill="1" applyBorder="1" applyAlignment="1" applyProtection="1">
      <alignment horizontal="center" vertical="center"/>
    </xf>
    <xf numFmtId="167" fontId="18" fillId="2" borderId="4" xfId="1" applyNumberFormat="1" applyFont="1" applyFill="1" applyBorder="1" applyAlignment="1" applyProtection="1">
      <alignment horizontal="right" vertical="center"/>
    </xf>
    <xf numFmtId="167" fontId="18" fillId="2" borderId="5" xfId="1" applyNumberFormat="1" applyFont="1" applyFill="1" applyBorder="1" applyAlignment="1" applyProtection="1">
      <alignment horizontal="right" vertical="center"/>
    </xf>
    <xf numFmtId="0" fontId="10" fillId="0" borderId="1" xfId="0"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9" fillId="0" borderId="1" xfId="0" applyFont="1" applyFill="1" applyBorder="1" applyAlignment="1" applyProtection="1">
      <alignment horizontal="left" vertical="center" wrapText="1"/>
      <protection locked="0"/>
    </xf>
    <xf numFmtId="0" fontId="10" fillId="5" borderId="7" xfId="0" applyFont="1" applyFill="1" applyBorder="1" applyAlignment="1">
      <alignment horizontal="left" vertical="center" wrapText="1"/>
    </xf>
    <xf numFmtId="0" fontId="3" fillId="5" borderId="8" xfId="0" applyFont="1" applyFill="1" applyBorder="1" applyAlignment="1">
      <alignment horizontal="left" vertical="center" wrapText="1"/>
    </xf>
    <xf numFmtId="0" fontId="3" fillId="5" borderId="9" xfId="0" applyFont="1" applyFill="1" applyBorder="1" applyAlignment="1">
      <alignment horizontal="left" vertical="center" wrapText="1"/>
    </xf>
    <xf numFmtId="0" fontId="7" fillId="3" borderId="0" xfId="0" applyFont="1" applyFill="1" applyAlignment="1">
      <alignment vertical="center"/>
    </xf>
    <xf numFmtId="0" fontId="3" fillId="5" borderId="7" xfId="0" applyFont="1" applyFill="1" applyBorder="1" applyAlignment="1">
      <alignment horizontal="left" vertical="center" wrapText="1"/>
    </xf>
    <xf numFmtId="0" fontId="10" fillId="8" borderId="7" xfId="0" applyFont="1" applyFill="1" applyBorder="1" applyAlignment="1">
      <alignment horizontal="left" vertical="center" wrapText="1"/>
    </xf>
    <xf numFmtId="0" fontId="10" fillId="8" borderId="8" xfId="0" applyFont="1" applyFill="1" applyBorder="1" applyAlignment="1">
      <alignment horizontal="left" vertical="center" wrapText="1"/>
    </xf>
    <xf numFmtId="0" fontId="10" fillId="8" borderId="9" xfId="0" applyFont="1" applyFill="1" applyBorder="1" applyAlignment="1">
      <alignment horizontal="left" vertical="center" wrapText="1"/>
    </xf>
    <xf numFmtId="0" fontId="7" fillId="3" borderId="0" xfId="0" applyFont="1" applyFill="1" applyAlignment="1" applyProtection="1">
      <alignment horizontal="left" vertical="center"/>
    </xf>
    <xf numFmtId="0" fontId="10" fillId="5" borderId="1" xfId="0" applyFont="1" applyFill="1" applyBorder="1" applyAlignment="1" applyProtection="1">
      <alignment horizontal="left" vertical="center" wrapText="1"/>
    </xf>
    <xf numFmtId="0" fontId="5" fillId="4" borderId="14" xfId="0"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xf>
    <xf numFmtId="0" fontId="10" fillId="5" borderId="14" xfId="0" applyFont="1" applyFill="1" applyBorder="1" applyAlignment="1" applyProtection="1">
      <alignment vertical="center"/>
    </xf>
    <xf numFmtId="0" fontId="10" fillId="5" borderId="2" xfId="0" applyFont="1" applyFill="1" applyBorder="1" applyAlignment="1" applyProtection="1">
      <alignment vertical="center"/>
    </xf>
    <xf numFmtId="0" fontId="9" fillId="5" borderId="14" xfId="0" applyFont="1" applyFill="1" applyBorder="1" applyAlignment="1" applyProtection="1">
      <alignment vertical="center"/>
    </xf>
    <xf numFmtId="0" fontId="9" fillId="5" borderId="2" xfId="0" applyFont="1" applyFill="1" applyBorder="1" applyAlignment="1" applyProtection="1">
      <alignment vertical="center"/>
    </xf>
    <xf numFmtId="0" fontId="3" fillId="0" borderId="7" xfId="0" applyFont="1" applyFill="1" applyBorder="1" applyProtection="1">
      <alignment vertical="center"/>
    </xf>
    <xf numFmtId="0" fontId="3" fillId="0" borderId="9" xfId="0" applyFont="1" applyFill="1" applyBorder="1" applyProtection="1">
      <alignment vertical="center"/>
    </xf>
    <xf numFmtId="0" fontId="5" fillId="4" borderId="1" xfId="0" applyFont="1" applyFill="1" applyBorder="1" applyAlignment="1" applyProtection="1">
      <alignment horizontal="center" vertical="center"/>
    </xf>
    <xf numFmtId="0" fontId="3" fillId="0" borderId="14" xfId="0" applyFont="1" applyBorder="1" applyAlignment="1" applyProtection="1">
      <alignment horizontal="center" vertical="center" shrinkToFit="1"/>
      <protection locked="0"/>
    </xf>
    <xf numFmtId="0" fontId="3" fillId="0" borderId="19" xfId="0" applyFont="1" applyBorder="1" applyAlignment="1" applyProtection="1">
      <alignment horizontal="center" vertical="center" shrinkToFit="1"/>
      <protection locked="0"/>
    </xf>
    <xf numFmtId="0" fontId="9" fillId="5" borderId="14" xfId="0" applyFont="1" applyFill="1" applyBorder="1" applyProtection="1">
      <alignment vertical="center"/>
    </xf>
    <xf numFmtId="0" fontId="9" fillId="5" borderId="2" xfId="0" applyFont="1" applyFill="1" applyBorder="1" applyProtection="1">
      <alignment vertical="center"/>
    </xf>
    <xf numFmtId="0" fontId="10" fillId="5" borderId="14" xfId="0" applyFont="1" applyFill="1" applyBorder="1" applyAlignment="1" applyProtection="1">
      <alignment horizontal="left" vertical="center"/>
    </xf>
    <xf numFmtId="0" fontId="10" fillId="5" borderId="2" xfId="0" applyFont="1" applyFill="1" applyBorder="1" applyAlignment="1" applyProtection="1">
      <alignment horizontal="left" vertical="center"/>
    </xf>
  </cellXfs>
  <cellStyles count="3">
    <cellStyle name="40% - アクセント 6 2" xfId="2" xr:uid="{00000000-0005-0000-0000-000000000000}"/>
    <cellStyle name="จุลภาค [0]" xfId="1" builtinId="6"/>
    <cellStyle name="ปกติ" xfId="0" builtinId="0"/>
  </cellStyles>
  <dxfs count="0"/>
  <tableStyles count="0" defaultTableStyle="TableStyleMedium9" defaultPivotStyle="PivotStyleLight16"/>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K32"/>
  <sheetViews>
    <sheetView showGridLines="0" tabSelected="1" view="pageBreakPreview" zoomScale="55" zoomScaleNormal="55" zoomScaleSheetLayoutView="55" workbookViewId="0"/>
  </sheetViews>
  <sheetFormatPr defaultColWidth="9" defaultRowHeight="13.8"/>
  <cols>
    <col min="1" max="1" width="3.6640625" style="24" customWidth="1"/>
    <col min="2" max="3" width="12.6640625" style="24" customWidth="1"/>
    <col min="4" max="4" width="32.21875" style="24" customWidth="1"/>
    <col min="5" max="5" width="20.6640625" style="24" customWidth="1"/>
    <col min="6" max="7" width="12.6640625" style="24" customWidth="1"/>
    <col min="8" max="8" width="15.6640625" style="24" customWidth="1"/>
    <col min="9" max="9" width="50.6640625" style="24" customWidth="1"/>
    <col min="10" max="11" width="12.6640625" style="24" customWidth="1"/>
    <col min="12" max="16384" width="9" style="24"/>
  </cols>
  <sheetData>
    <row r="1" spans="1:11" ht="18" customHeight="1">
      <c r="K1" s="37" t="s">
        <v>71</v>
      </c>
    </row>
    <row r="2" spans="1:11" ht="18" customHeight="1">
      <c r="K2" s="37" t="s">
        <v>72</v>
      </c>
    </row>
    <row r="3" spans="1:11" ht="27.9" customHeight="1">
      <c r="A3" s="38" t="s">
        <v>69</v>
      </c>
      <c r="B3" s="39"/>
      <c r="C3" s="39"/>
      <c r="D3" s="39"/>
      <c r="E3" s="39"/>
      <c r="F3" s="39"/>
      <c r="G3" s="39"/>
      <c r="H3" s="39"/>
      <c r="I3" s="39"/>
      <c r="J3" s="39"/>
      <c r="K3" s="40"/>
    </row>
    <row r="4" spans="1:11" ht="8.25" customHeight="1"/>
    <row r="5" spans="1:11" ht="18.899999999999999" customHeight="1">
      <c r="A5" s="41" t="s">
        <v>73</v>
      </c>
      <c r="B5" s="41"/>
    </row>
    <row r="6" spans="1:11" ht="18.899999999999999" customHeight="1">
      <c r="A6" s="41"/>
      <c r="B6" s="42" t="s">
        <v>6</v>
      </c>
      <c r="C6" s="42" t="s">
        <v>7</v>
      </c>
      <c r="D6" s="42" t="s">
        <v>8</v>
      </c>
      <c r="E6" s="42" t="s">
        <v>9</v>
      </c>
      <c r="F6" s="42" t="s">
        <v>10</v>
      </c>
      <c r="G6" s="42" t="s">
        <v>11</v>
      </c>
      <c r="H6" s="42" t="s">
        <v>12</v>
      </c>
      <c r="I6" s="42" t="s">
        <v>13</v>
      </c>
      <c r="J6" s="42" t="s">
        <v>14</v>
      </c>
      <c r="K6" s="42" t="s">
        <v>15</v>
      </c>
    </row>
    <row r="7" spans="1:11" s="43" customFormat="1" ht="39" customHeight="1">
      <c r="B7" s="42" t="s">
        <v>16</v>
      </c>
      <c r="C7" s="42" t="s">
        <v>17</v>
      </c>
      <c r="D7" s="42" t="s">
        <v>18</v>
      </c>
      <c r="E7" s="42" t="s">
        <v>19</v>
      </c>
      <c r="F7" s="42" t="s">
        <v>20</v>
      </c>
      <c r="G7" s="42" t="s">
        <v>21</v>
      </c>
      <c r="H7" s="42" t="s">
        <v>22</v>
      </c>
      <c r="I7" s="42" t="s">
        <v>23</v>
      </c>
      <c r="J7" s="42" t="s">
        <v>24</v>
      </c>
      <c r="K7" s="42" t="s">
        <v>25</v>
      </c>
    </row>
    <row r="8" spans="1:11" ht="230.1" customHeight="1">
      <c r="B8" s="44" t="s">
        <v>30</v>
      </c>
      <c r="C8" s="45" t="s">
        <v>74</v>
      </c>
      <c r="D8" s="46" t="s">
        <v>75</v>
      </c>
      <c r="E8" s="74"/>
      <c r="F8" s="45" t="s">
        <v>32</v>
      </c>
      <c r="G8" s="59" t="s">
        <v>33</v>
      </c>
      <c r="H8" s="59" t="s">
        <v>34</v>
      </c>
      <c r="I8" s="60" t="s">
        <v>76</v>
      </c>
      <c r="J8" s="60" t="s">
        <v>35</v>
      </c>
      <c r="K8" s="61"/>
    </row>
    <row r="9" spans="1:11" ht="60" customHeight="1">
      <c r="B9" s="44" t="s">
        <v>31</v>
      </c>
      <c r="C9" s="45" t="s">
        <v>77</v>
      </c>
      <c r="D9" s="46" t="s">
        <v>78</v>
      </c>
      <c r="E9" s="75"/>
      <c r="F9" s="45" t="s">
        <v>36</v>
      </c>
      <c r="G9" s="59" t="s">
        <v>33</v>
      </c>
      <c r="H9" s="59" t="s">
        <v>34</v>
      </c>
      <c r="I9" s="62" t="s">
        <v>37</v>
      </c>
      <c r="J9" s="63" t="s">
        <v>38</v>
      </c>
      <c r="K9" s="64"/>
    </row>
    <row r="10" spans="1:11" ht="60" customHeight="1">
      <c r="B10" s="47" t="s">
        <v>52</v>
      </c>
      <c r="C10" s="48" t="s">
        <v>79</v>
      </c>
      <c r="D10" s="49" t="s">
        <v>80</v>
      </c>
      <c r="E10" s="76"/>
      <c r="F10" s="49" t="s">
        <v>55</v>
      </c>
      <c r="G10" s="65" t="s">
        <v>57</v>
      </c>
      <c r="H10" s="65" t="s">
        <v>59</v>
      </c>
      <c r="I10" s="66" t="s">
        <v>58</v>
      </c>
      <c r="J10" s="28" t="s">
        <v>35</v>
      </c>
      <c r="K10" s="28" t="s">
        <v>60</v>
      </c>
    </row>
    <row r="11" spans="1:11" ht="230.1" customHeight="1">
      <c r="B11" s="47" t="s">
        <v>53</v>
      </c>
      <c r="C11" s="48" t="s">
        <v>81</v>
      </c>
      <c r="D11" s="49" t="s">
        <v>82</v>
      </c>
      <c r="E11" s="76"/>
      <c r="F11" s="48" t="s">
        <v>54</v>
      </c>
      <c r="G11" s="65" t="s">
        <v>56</v>
      </c>
      <c r="H11" s="65" t="s">
        <v>34</v>
      </c>
      <c r="I11" s="28" t="s">
        <v>83</v>
      </c>
      <c r="J11" s="28" t="s">
        <v>35</v>
      </c>
      <c r="K11" s="28" t="s">
        <v>60</v>
      </c>
    </row>
    <row r="12" spans="1:11" ht="8.25" customHeight="1"/>
    <row r="13" spans="1:11" ht="20.100000000000001" customHeight="1">
      <c r="A13" s="41" t="s">
        <v>84</v>
      </c>
    </row>
    <row r="14" spans="1:11" ht="20.100000000000001" customHeight="1">
      <c r="B14" s="42" t="s">
        <v>6</v>
      </c>
      <c r="C14" s="86" t="s">
        <v>7</v>
      </c>
      <c r="D14" s="86"/>
      <c r="E14" s="42" t="s">
        <v>8</v>
      </c>
      <c r="F14" s="42" t="s">
        <v>9</v>
      </c>
      <c r="G14" s="86" t="s">
        <v>10</v>
      </c>
      <c r="H14" s="86"/>
      <c r="I14" s="86"/>
      <c r="J14" s="86" t="s">
        <v>11</v>
      </c>
      <c r="K14" s="86"/>
    </row>
    <row r="15" spans="1:11" ht="39" customHeight="1">
      <c r="B15" s="42" t="s">
        <v>17</v>
      </c>
      <c r="C15" s="86" t="s">
        <v>18</v>
      </c>
      <c r="D15" s="86"/>
      <c r="E15" s="42" t="s">
        <v>19</v>
      </c>
      <c r="F15" s="42" t="s">
        <v>20</v>
      </c>
      <c r="G15" s="86" t="s">
        <v>22</v>
      </c>
      <c r="H15" s="86"/>
      <c r="I15" s="86"/>
      <c r="J15" s="86" t="s">
        <v>25</v>
      </c>
      <c r="K15" s="86"/>
    </row>
    <row r="16" spans="1:11" ht="69.900000000000006" customHeight="1">
      <c r="B16" s="50" t="s">
        <v>85</v>
      </c>
      <c r="C16" s="96" t="s">
        <v>86</v>
      </c>
      <c r="D16" s="96"/>
      <c r="E16" s="67"/>
      <c r="F16" s="48" t="s">
        <v>87</v>
      </c>
      <c r="G16" s="87" t="s">
        <v>48</v>
      </c>
      <c r="H16" s="87"/>
      <c r="I16" s="87"/>
      <c r="J16" s="87"/>
      <c r="K16" s="87"/>
    </row>
    <row r="17" spans="1:11" ht="60" customHeight="1">
      <c r="B17" s="51" t="s">
        <v>88</v>
      </c>
      <c r="C17" s="88" t="s">
        <v>89</v>
      </c>
      <c r="D17" s="89"/>
      <c r="E17" s="52">
        <f>IFERROR(3.6*(100/E21)*E23,0)</f>
        <v>0</v>
      </c>
      <c r="F17" s="45" t="s">
        <v>90</v>
      </c>
      <c r="G17" s="90" t="s">
        <v>50</v>
      </c>
      <c r="H17" s="91"/>
      <c r="I17" s="92"/>
      <c r="J17" s="93" t="s">
        <v>46</v>
      </c>
      <c r="K17" s="94"/>
    </row>
    <row r="18" spans="1:11" ht="60" customHeight="1">
      <c r="B18" s="51" t="s">
        <v>88</v>
      </c>
      <c r="C18" s="97" t="s">
        <v>91</v>
      </c>
      <c r="D18" s="97"/>
      <c r="E18" s="52">
        <f>IFERROR(E10*E22*E23/E11,0)</f>
        <v>0</v>
      </c>
      <c r="F18" s="45" t="s">
        <v>90</v>
      </c>
      <c r="G18" s="98" t="s">
        <v>49</v>
      </c>
      <c r="H18" s="98"/>
      <c r="I18" s="98"/>
      <c r="J18" s="93" t="s">
        <v>46</v>
      </c>
      <c r="K18" s="94"/>
    </row>
    <row r="19" spans="1:11" ht="110.1" customHeight="1">
      <c r="B19" s="51" t="s">
        <v>88</v>
      </c>
      <c r="C19" s="97" t="s">
        <v>47</v>
      </c>
      <c r="D19" s="97"/>
      <c r="E19" s="68"/>
      <c r="F19" s="45" t="s">
        <v>90</v>
      </c>
      <c r="G19" s="104" t="s">
        <v>51</v>
      </c>
      <c r="H19" s="104"/>
      <c r="I19" s="104"/>
      <c r="J19" s="93"/>
      <c r="K19" s="94"/>
    </row>
    <row r="20" spans="1:11" ht="69.900000000000006" customHeight="1">
      <c r="B20" s="45" t="s">
        <v>92</v>
      </c>
      <c r="C20" s="97" t="s">
        <v>44</v>
      </c>
      <c r="D20" s="97"/>
      <c r="E20" s="69"/>
      <c r="F20" s="45" t="s">
        <v>39</v>
      </c>
      <c r="G20" s="87" t="s">
        <v>45</v>
      </c>
      <c r="H20" s="87"/>
      <c r="I20" s="87"/>
      <c r="J20" s="103"/>
      <c r="K20" s="103"/>
    </row>
    <row r="21" spans="1:11" ht="60" customHeight="1">
      <c r="A21" s="23"/>
      <c r="B21" s="29" t="s">
        <v>93</v>
      </c>
      <c r="C21" s="96" t="s">
        <v>61</v>
      </c>
      <c r="D21" s="96"/>
      <c r="E21" s="31"/>
      <c r="F21" s="30" t="s">
        <v>62</v>
      </c>
      <c r="G21" s="102" t="s">
        <v>63</v>
      </c>
      <c r="H21" s="102"/>
      <c r="I21" s="102"/>
      <c r="J21" s="87" t="s">
        <v>103</v>
      </c>
      <c r="K21" s="87"/>
    </row>
    <row r="22" spans="1:11" ht="99.9" customHeight="1">
      <c r="A22" s="23"/>
      <c r="B22" s="29" t="s">
        <v>94</v>
      </c>
      <c r="C22" s="96" t="s">
        <v>64</v>
      </c>
      <c r="D22" s="96"/>
      <c r="E22" s="31"/>
      <c r="F22" s="30" t="s">
        <v>67</v>
      </c>
      <c r="G22" s="102" t="s">
        <v>65</v>
      </c>
      <c r="H22" s="102"/>
      <c r="I22" s="102"/>
      <c r="J22" s="87" t="s">
        <v>101</v>
      </c>
      <c r="K22" s="87"/>
    </row>
    <row r="23" spans="1:11" ht="99.9" customHeight="1">
      <c r="A23" s="23"/>
      <c r="B23" s="29" t="s">
        <v>95</v>
      </c>
      <c r="C23" s="96" t="s">
        <v>96</v>
      </c>
      <c r="D23" s="96"/>
      <c r="E23" s="32"/>
      <c r="F23" s="30" t="s">
        <v>97</v>
      </c>
      <c r="G23" s="102" t="s">
        <v>66</v>
      </c>
      <c r="H23" s="102"/>
      <c r="I23" s="102"/>
      <c r="J23" s="87" t="s">
        <v>102</v>
      </c>
      <c r="K23" s="87"/>
    </row>
    <row r="24" spans="1:11" ht="6.75" customHeight="1"/>
    <row r="25" spans="1:11" ht="18.899999999999999" customHeight="1">
      <c r="A25" s="53" t="s">
        <v>98</v>
      </c>
      <c r="B25" s="53"/>
    </row>
    <row r="26" spans="1:11" ht="16.8" thickBot="1">
      <c r="B26" s="99" t="s">
        <v>99</v>
      </c>
      <c r="C26" s="99"/>
      <c r="D26" s="54" t="s">
        <v>20</v>
      </c>
    </row>
    <row r="27" spans="1:11" ht="16.8" thickBot="1">
      <c r="B27" s="100">
        <f>ROUNDDOWN('MPS(calc_process)'!G6, 0)</f>
        <v>0</v>
      </c>
      <c r="C27" s="101"/>
      <c r="D27" s="55" t="s">
        <v>100</v>
      </c>
    </row>
    <row r="28" spans="1:11" ht="8.25" customHeight="1">
      <c r="B28" s="56"/>
      <c r="C28" s="56"/>
      <c r="F28" s="57"/>
      <c r="G28" s="57"/>
    </row>
    <row r="29" spans="1:11" ht="18.899999999999999" customHeight="1">
      <c r="A29" s="41" t="s">
        <v>5</v>
      </c>
    </row>
    <row r="30" spans="1:11" ht="18" customHeight="1">
      <c r="B30" s="58" t="s">
        <v>27</v>
      </c>
      <c r="C30" s="95" t="s">
        <v>28</v>
      </c>
      <c r="D30" s="95"/>
      <c r="E30" s="95"/>
      <c r="F30" s="95"/>
      <c r="G30" s="95"/>
      <c r="H30" s="95"/>
      <c r="I30" s="95"/>
      <c r="J30" s="95"/>
      <c r="K30" s="95"/>
    </row>
    <row r="31" spans="1:11" ht="18" customHeight="1">
      <c r="B31" s="58" t="s">
        <v>26</v>
      </c>
      <c r="C31" s="95" t="s">
        <v>42</v>
      </c>
      <c r="D31" s="95"/>
      <c r="E31" s="95"/>
      <c r="F31" s="95"/>
      <c r="G31" s="95"/>
      <c r="H31" s="95"/>
      <c r="I31" s="95"/>
      <c r="J31" s="95"/>
      <c r="K31" s="95"/>
    </row>
    <row r="32" spans="1:11" ht="18" customHeight="1">
      <c r="B32" s="58" t="s">
        <v>29</v>
      </c>
      <c r="C32" s="95" t="s">
        <v>43</v>
      </c>
      <c r="D32" s="95"/>
      <c r="E32" s="95"/>
      <c r="F32" s="95"/>
      <c r="G32" s="95"/>
      <c r="H32" s="95"/>
      <c r="I32" s="95"/>
      <c r="J32" s="95"/>
      <c r="K32" s="95"/>
    </row>
  </sheetData>
  <sheetProtection algorithmName="SHA-512" hashValue="iUv2Tjl5PzBKDz9CC2MKd9eTXZGtMRYQUub7dicxXf9Y9bYvnduXEpouuluPjEoA35/HafaVr4vpnOaJjLOFPw==" saltValue="pChvYOyQdS/+m/HlYEJ4jA==" spinCount="100000" sheet="1" objects="1" scenarios="1" formatCells="0" formatRows="0"/>
  <mergeCells count="35">
    <mergeCell ref="C21:D21"/>
    <mergeCell ref="G21:I21"/>
    <mergeCell ref="J21:K21"/>
    <mergeCell ref="J23:K23"/>
    <mergeCell ref="J18:K18"/>
    <mergeCell ref="J19:K19"/>
    <mergeCell ref="J20:K20"/>
    <mergeCell ref="G19:I19"/>
    <mergeCell ref="C32:K32"/>
    <mergeCell ref="C16:D16"/>
    <mergeCell ref="C20:D20"/>
    <mergeCell ref="C18:D18"/>
    <mergeCell ref="C19:D19"/>
    <mergeCell ref="G18:I18"/>
    <mergeCell ref="C30:K30"/>
    <mergeCell ref="C31:K31"/>
    <mergeCell ref="G20:I20"/>
    <mergeCell ref="B26:C26"/>
    <mergeCell ref="B27:C27"/>
    <mergeCell ref="C22:D22"/>
    <mergeCell ref="G22:I22"/>
    <mergeCell ref="J22:K22"/>
    <mergeCell ref="C23:D23"/>
    <mergeCell ref="G23:I23"/>
    <mergeCell ref="J14:K14"/>
    <mergeCell ref="J15:K15"/>
    <mergeCell ref="J16:K16"/>
    <mergeCell ref="G14:I14"/>
    <mergeCell ref="C17:D17"/>
    <mergeCell ref="G17:I17"/>
    <mergeCell ref="J17:K17"/>
    <mergeCell ref="C14:D14"/>
    <mergeCell ref="C15:D15"/>
    <mergeCell ref="G15:I15"/>
    <mergeCell ref="G16:I16"/>
  </mergeCells>
  <phoneticPr fontId="2"/>
  <dataValidations count="1">
    <dataValidation type="list" allowBlank="1" showInputMessage="1" showErrorMessage="1" sqref="E19" xr:uid="{00000000-0002-0000-0000-000000000000}">
      <formula1>"0.80, 0.46"</formula1>
    </dataValidation>
  </dataValidations>
  <pageMargins left="0.70866141732283472" right="0.70866141732283472" top="0.74803149606299213" bottom="0.74803149606299213" header="0.31496062992125984" footer="0.31496062992125984"/>
  <pageSetup paperSize="9" scale="4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I14"/>
  <sheetViews>
    <sheetView showGridLines="0" view="pageBreakPreview" zoomScale="80" zoomScaleNormal="100" zoomScaleSheetLayoutView="80" workbookViewId="0"/>
  </sheetViews>
  <sheetFormatPr defaultColWidth="9" defaultRowHeight="13.8"/>
  <cols>
    <col min="1" max="4" width="3.6640625" style="1" customWidth="1"/>
    <col min="5" max="5" width="41.6640625" style="1" customWidth="1"/>
    <col min="6" max="6" width="12.6640625" style="1" customWidth="1"/>
    <col min="7" max="7" width="15.6640625" style="1" customWidth="1"/>
    <col min="8" max="8" width="12.6640625" style="1" customWidth="1"/>
    <col min="9" max="9" width="12.6640625" style="2" customWidth="1"/>
    <col min="10" max="16384" width="9" style="1"/>
  </cols>
  <sheetData>
    <row r="1" spans="1:9" ht="18" customHeight="1">
      <c r="I1" s="3" t="str">
        <f>'MPS(input)'!K1</f>
        <v>Monitoring Spreadsheet: JCM_TH_AM007_ver01.0</v>
      </c>
    </row>
    <row r="2" spans="1:9" ht="18" customHeight="1">
      <c r="I2" s="3" t="str">
        <f>'MPS(input)'!K2</f>
        <v>Reference Number:</v>
      </c>
    </row>
    <row r="3" spans="1:9" ht="27.9" customHeight="1">
      <c r="A3" s="108" t="s">
        <v>70</v>
      </c>
      <c r="B3" s="108"/>
      <c r="C3" s="108"/>
      <c r="D3" s="108"/>
      <c r="E3" s="108"/>
      <c r="F3" s="108"/>
      <c r="G3" s="108"/>
      <c r="H3" s="108"/>
      <c r="I3" s="108"/>
    </row>
    <row r="4" spans="1:9" ht="11.25" customHeight="1"/>
    <row r="5" spans="1:9" ht="18.899999999999999" customHeight="1" thickBot="1">
      <c r="A5" s="12" t="s">
        <v>2</v>
      </c>
      <c r="B5" s="4"/>
      <c r="C5" s="4"/>
      <c r="D5" s="4"/>
      <c r="E5" s="5"/>
      <c r="F5" s="6" t="s">
        <v>3</v>
      </c>
      <c r="G5" s="27" t="s">
        <v>0</v>
      </c>
      <c r="H5" s="6" t="s">
        <v>1</v>
      </c>
      <c r="I5" s="7" t="s">
        <v>4</v>
      </c>
    </row>
    <row r="6" spans="1:9" ht="18.899999999999999" customHeight="1" thickBot="1">
      <c r="A6" s="13"/>
      <c r="B6" s="8" t="s">
        <v>104</v>
      </c>
      <c r="C6" s="8"/>
      <c r="D6" s="8"/>
      <c r="E6" s="8"/>
      <c r="F6" s="25" t="s">
        <v>68</v>
      </c>
      <c r="G6" s="77">
        <f>G8-G14</f>
        <v>0</v>
      </c>
      <c r="H6" s="26" t="s">
        <v>105</v>
      </c>
      <c r="I6" s="9" t="s">
        <v>106</v>
      </c>
    </row>
    <row r="7" spans="1:9" ht="18.899999999999999" customHeight="1" thickBot="1">
      <c r="A7" s="12" t="s">
        <v>119</v>
      </c>
      <c r="B7" s="5"/>
      <c r="C7" s="4"/>
      <c r="D7" s="6"/>
      <c r="E7" s="6"/>
      <c r="F7" s="6"/>
      <c r="G7" s="12"/>
      <c r="H7" s="5"/>
      <c r="I7" s="6"/>
    </row>
    <row r="8" spans="1:9" ht="18.899999999999999" customHeight="1" thickBot="1">
      <c r="A8" s="14"/>
      <c r="B8" s="17" t="s">
        <v>109</v>
      </c>
      <c r="C8" s="8"/>
      <c r="D8" s="8"/>
      <c r="E8" s="8"/>
      <c r="F8" s="25" t="s">
        <v>68</v>
      </c>
      <c r="G8" s="77">
        <f>G11*G12</f>
        <v>0</v>
      </c>
      <c r="H8" s="26" t="s">
        <v>105</v>
      </c>
      <c r="I8" s="10" t="s">
        <v>110</v>
      </c>
    </row>
    <row r="9" spans="1:9" ht="60" customHeight="1">
      <c r="A9" s="14"/>
      <c r="B9" s="16"/>
      <c r="C9" s="109" t="s">
        <v>111</v>
      </c>
      <c r="D9" s="106"/>
      <c r="E9" s="107"/>
      <c r="F9" s="21" t="s">
        <v>40</v>
      </c>
      <c r="G9" s="78">
        <f>'MPS(input)'!E8</f>
        <v>0</v>
      </c>
      <c r="H9" s="36" t="s">
        <v>41</v>
      </c>
      <c r="I9" s="20" t="s">
        <v>112</v>
      </c>
    </row>
    <row r="10" spans="1:9" ht="60" customHeight="1">
      <c r="A10" s="14"/>
      <c r="B10" s="16"/>
      <c r="C10" s="109" t="s">
        <v>113</v>
      </c>
      <c r="D10" s="106"/>
      <c r="E10" s="107"/>
      <c r="F10" s="21" t="s">
        <v>40</v>
      </c>
      <c r="G10" s="79">
        <f>'MPS(input)'!E9*'MPS(input)'!E20*24</f>
        <v>0</v>
      </c>
      <c r="H10" s="19" t="s">
        <v>41</v>
      </c>
      <c r="I10" s="20" t="s">
        <v>114</v>
      </c>
    </row>
    <row r="11" spans="1:9" ht="60" customHeight="1">
      <c r="A11" s="14"/>
      <c r="B11" s="16"/>
      <c r="C11" s="105" t="s">
        <v>115</v>
      </c>
      <c r="D11" s="106"/>
      <c r="E11" s="107"/>
      <c r="F11" s="21" t="s">
        <v>40</v>
      </c>
      <c r="G11" s="79">
        <f>G9-G10</f>
        <v>0</v>
      </c>
      <c r="H11" s="19" t="s">
        <v>41</v>
      </c>
      <c r="I11" s="20" t="s">
        <v>116</v>
      </c>
    </row>
    <row r="12" spans="1:9" ht="60" customHeight="1">
      <c r="A12" s="13"/>
      <c r="B12" s="33"/>
      <c r="C12" s="110" t="s">
        <v>120</v>
      </c>
      <c r="D12" s="111"/>
      <c r="E12" s="112"/>
      <c r="F12" s="18" t="s">
        <v>40</v>
      </c>
      <c r="G12" s="34">
        <f>IFERROR(SMALL('MPS(input)'!E16:E19,COUNTIF('MPS(input)'!E16:E19,0)+1),0)</f>
        <v>0</v>
      </c>
      <c r="H12" s="35" t="s">
        <v>107</v>
      </c>
      <c r="I12" s="22" t="s">
        <v>108</v>
      </c>
    </row>
    <row r="13" spans="1:9" ht="18.899999999999999" customHeight="1" thickBot="1">
      <c r="A13" s="12" t="s">
        <v>129</v>
      </c>
      <c r="B13" s="4"/>
      <c r="C13" s="4"/>
      <c r="D13" s="4"/>
      <c r="E13" s="5"/>
      <c r="F13" s="6"/>
      <c r="G13" s="12"/>
      <c r="H13" s="5"/>
      <c r="I13" s="6"/>
    </row>
    <row r="14" spans="1:9" ht="18.899999999999999" customHeight="1" thickBot="1">
      <c r="A14" s="14"/>
      <c r="B14" s="15" t="s">
        <v>117</v>
      </c>
      <c r="C14" s="11"/>
      <c r="D14" s="11"/>
      <c r="E14" s="11"/>
      <c r="F14" s="25" t="s">
        <v>68</v>
      </c>
      <c r="G14" s="77">
        <v>0</v>
      </c>
      <c r="H14" s="26" t="s">
        <v>105</v>
      </c>
      <c r="I14" s="10" t="s">
        <v>118</v>
      </c>
    </row>
  </sheetData>
  <sheetProtection algorithmName="SHA-512" hashValue="zAB+BhiO1rhAxpkqzOAEQ85lFvU4WlZEaCg+JwtCDUJIuOhhsQzg/L3ljXRPVfu6ow1aZJuI11PaZIY5Na53IQ==" saltValue="x3JPIMvxayab86BhG2yYDQ==" spinCount="100000" sheet="1" objects="1" scenarios="1"/>
  <mergeCells count="5">
    <mergeCell ref="C11:E11"/>
    <mergeCell ref="A3:I3"/>
    <mergeCell ref="C9:E9"/>
    <mergeCell ref="C10:E10"/>
    <mergeCell ref="C12:E12"/>
  </mergeCells>
  <phoneticPr fontId="2"/>
  <pageMargins left="0.70866141732283472" right="0.70866141732283472" top="0.74803149606299213" bottom="0.74803149606299213" header="0.31496062992125984" footer="0.31496062992125984"/>
  <pageSetup paperSize="9" scale="81"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C12"/>
  <sheetViews>
    <sheetView showGridLines="0" view="pageBreakPreview" zoomScale="80" zoomScaleNormal="80" zoomScaleSheetLayoutView="80" workbookViewId="0"/>
  </sheetViews>
  <sheetFormatPr defaultColWidth="9" defaultRowHeight="14.4"/>
  <cols>
    <col min="1" max="1" width="3.6640625" style="70" customWidth="1"/>
    <col min="2" max="2" width="36.33203125" style="70" customWidth="1"/>
    <col min="3" max="3" width="49.109375" style="70" customWidth="1"/>
    <col min="4" max="16384" width="9" style="70"/>
  </cols>
  <sheetData>
    <row r="1" spans="1:3" ht="18" customHeight="1">
      <c r="C1" s="71" t="str">
        <f>'MPS(input)'!K1</f>
        <v>Monitoring Spreadsheet: JCM_TH_AM007_ver01.0</v>
      </c>
    </row>
    <row r="2" spans="1:3" ht="18" customHeight="1">
      <c r="C2" s="71" t="str">
        <f>'MPS(input)'!K2</f>
        <v>Reference Number:</v>
      </c>
    </row>
    <row r="3" spans="1:3" ht="24.75" customHeight="1">
      <c r="A3" s="113" t="s">
        <v>121</v>
      </c>
      <c r="B3" s="113"/>
      <c r="C3" s="113"/>
    </row>
    <row r="5" spans="1:3" ht="21" customHeight="1">
      <c r="B5" s="72" t="s">
        <v>122</v>
      </c>
      <c r="C5" s="72" t="s">
        <v>123</v>
      </c>
    </row>
    <row r="6" spans="1:3" ht="54.75" customHeight="1">
      <c r="B6" s="73"/>
      <c r="C6" s="73"/>
    </row>
    <row r="7" spans="1:3" ht="54.75" customHeight="1">
      <c r="B7" s="73"/>
      <c r="C7" s="73"/>
    </row>
    <row r="8" spans="1:3" ht="54.75" customHeight="1">
      <c r="B8" s="73"/>
      <c r="C8" s="73"/>
    </row>
    <row r="9" spans="1:3" ht="54.75" customHeight="1">
      <c r="B9" s="73"/>
      <c r="C9" s="73"/>
    </row>
    <row r="10" spans="1:3" ht="54.75" customHeight="1">
      <c r="B10" s="73"/>
      <c r="C10" s="73"/>
    </row>
    <row r="11" spans="1:3" ht="54.75" customHeight="1">
      <c r="B11" s="73"/>
      <c r="C11" s="73"/>
    </row>
    <row r="12" spans="1:3" ht="54.75" customHeight="1">
      <c r="B12" s="73"/>
      <c r="C12" s="73"/>
    </row>
  </sheetData>
  <sheetProtection algorithmName="SHA-512" hashValue="yobR31Dpe80IWXUN/9WS+h88oO4tUpGECPJfWVh5ykVasJTMI5ZMpiHJHfUvPf8xL2TOGxn9S27f5y13wl1CUw==" saltValue="Czt903uW7McLqu41b2Jd6A==" spinCount="100000" sheet="1" objects="1" scenarios="1" formatCells="0" formatRows="0" insertRows="0"/>
  <mergeCells count="1">
    <mergeCell ref="A3:C3"/>
  </mergeCells>
  <phoneticPr fontId="2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pageSetUpPr fitToPage="1"/>
  </sheetPr>
  <dimension ref="A1:L32"/>
  <sheetViews>
    <sheetView showGridLines="0" view="pageBreakPreview" zoomScale="70" zoomScaleNormal="55" zoomScaleSheetLayoutView="70" workbookViewId="0"/>
  </sheetViews>
  <sheetFormatPr defaultColWidth="9" defaultRowHeight="13.8"/>
  <cols>
    <col min="1" max="1" width="3.6640625" style="24" customWidth="1"/>
    <col min="2" max="2" width="15.6640625" style="24" customWidth="1"/>
    <col min="3" max="4" width="12.6640625" style="24" customWidth="1"/>
    <col min="5" max="5" width="32.21875" style="24" customWidth="1"/>
    <col min="6" max="6" width="20.6640625" style="24" customWidth="1"/>
    <col min="7" max="8" width="12.6640625" style="24" customWidth="1"/>
    <col min="9" max="9" width="15.6640625" style="24" customWidth="1"/>
    <col min="10" max="10" width="50.6640625" style="24" customWidth="1"/>
    <col min="11" max="12" width="12.6640625" style="24" customWidth="1"/>
    <col min="13" max="16384" width="9" style="24"/>
  </cols>
  <sheetData>
    <row r="1" spans="1:12" ht="18" customHeight="1">
      <c r="L1" s="37" t="str">
        <f>'MPS(input)'!K1</f>
        <v>Monitoring Spreadsheet: JCM_TH_AM007_ver01.0</v>
      </c>
    </row>
    <row r="2" spans="1:12" ht="18" customHeight="1">
      <c r="L2" s="37" t="str">
        <f>'MPS(input)'!K2</f>
        <v>Reference Number:</v>
      </c>
    </row>
    <row r="3" spans="1:12" ht="27.9" customHeight="1">
      <c r="A3" s="38" t="s">
        <v>124</v>
      </c>
      <c r="B3" s="38"/>
      <c r="C3" s="39"/>
      <c r="D3" s="39"/>
      <c r="E3" s="39"/>
      <c r="F3" s="39"/>
      <c r="G3" s="39"/>
      <c r="H3" s="39"/>
      <c r="I3" s="39"/>
      <c r="J3" s="39"/>
      <c r="K3" s="39"/>
      <c r="L3" s="40"/>
    </row>
    <row r="4" spans="1:12" ht="8.25" customHeight="1"/>
    <row r="5" spans="1:12" ht="18.899999999999999" customHeight="1">
      <c r="A5" s="41" t="s">
        <v>126</v>
      </c>
      <c r="B5" s="41"/>
      <c r="C5" s="41"/>
    </row>
    <row r="6" spans="1:12" ht="18.899999999999999" customHeight="1">
      <c r="A6" s="41"/>
      <c r="B6" s="42" t="s">
        <v>6</v>
      </c>
      <c r="C6" s="42" t="s">
        <v>7</v>
      </c>
      <c r="D6" s="42" t="s">
        <v>8</v>
      </c>
      <c r="E6" s="42" t="s">
        <v>9</v>
      </c>
      <c r="F6" s="42" t="s">
        <v>10</v>
      </c>
      <c r="G6" s="42" t="s">
        <v>11</v>
      </c>
      <c r="H6" s="42" t="s">
        <v>12</v>
      </c>
      <c r="I6" s="42" t="s">
        <v>13</v>
      </c>
      <c r="J6" s="42" t="s">
        <v>14</v>
      </c>
      <c r="K6" s="42" t="s">
        <v>15</v>
      </c>
      <c r="L6" s="42" t="s">
        <v>131</v>
      </c>
    </row>
    <row r="7" spans="1:12" s="43" customFormat="1" ht="39" customHeight="1">
      <c r="B7" s="42" t="s">
        <v>130</v>
      </c>
      <c r="C7" s="42" t="s">
        <v>16</v>
      </c>
      <c r="D7" s="42" t="s">
        <v>17</v>
      </c>
      <c r="E7" s="42" t="s">
        <v>18</v>
      </c>
      <c r="F7" s="42" t="s">
        <v>133</v>
      </c>
      <c r="G7" s="42" t="s">
        <v>20</v>
      </c>
      <c r="H7" s="42" t="s">
        <v>21</v>
      </c>
      <c r="I7" s="42" t="s">
        <v>22</v>
      </c>
      <c r="J7" s="42" t="s">
        <v>23</v>
      </c>
      <c r="K7" s="42" t="s">
        <v>24</v>
      </c>
      <c r="L7" s="42" t="s">
        <v>25</v>
      </c>
    </row>
    <row r="8" spans="1:12" ht="230.1" customHeight="1">
      <c r="B8" s="81"/>
      <c r="C8" s="44" t="s">
        <v>30</v>
      </c>
      <c r="D8" s="45" t="s">
        <v>74</v>
      </c>
      <c r="E8" s="46" t="s">
        <v>75</v>
      </c>
      <c r="F8" s="74"/>
      <c r="G8" s="45" t="s">
        <v>32</v>
      </c>
      <c r="H8" s="59" t="s">
        <v>33</v>
      </c>
      <c r="I8" s="59" t="s">
        <v>34</v>
      </c>
      <c r="J8" s="60" t="s">
        <v>76</v>
      </c>
      <c r="K8" s="60" t="s">
        <v>35</v>
      </c>
      <c r="L8" s="61"/>
    </row>
    <row r="9" spans="1:12" ht="60" customHeight="1">
      <c r="B9" s="81"/>
      <c r="C9" s="44" t="s">
        <v>31</v>
      </c>
      <c r="D9" s="45" t="s">
        <v>77</v>
      </c>
      <c r="E9" s="46" t="s">
        <v>78</v>
      </c>
      <c r="F9" s="75"/>
      <c r="G9" s="45" t="s">
        <v>36</v>
      </c>
      <c r="H9" s="59" t="s">
        <v>33</v>
      </c>
      <c r="I9" s="59" t="s">
        <v>34</v>
      </c>
      <c r="J9" s="62" t="s">
        <v>37</v>
      </c>
      <c r="K9" s="63" t="s">
        <v>38</v>
      </c>
      <c r="L9" s="64"/>
    </row>
    <row r="10" spans="1:12" ht="60" customHeight="1">
      <c r="B10" s="81"/>
      <c r="C10" s="47" t="s">
        <v>52</v>
      </c>
      <c r="D10" s="48" t="s">
        <v>79</v>
      </c>
      <c r="E10" s="49" t="s">
        <v>80</v>
      </c>
      <c r="F10" s="76"/>
      <c r="G10" s="49" t="s">
        <v>55</v>
      </c>
      <c r="H10" s="65" t="s">
        <v>57</v>
      </c>
      <c r="I10" s="65" t="s">
        <v>59</v>
      </c>
      <c r="J10" s="66" t="s">
        <v>58</v>
      </c>
      <c r="K10" s="28" t="s">
        <v>35</v>
      </c>
      <c r="L10" s="28" t="s">
        <v>60</v>
      </c>
    </row>
    <row r="11" spans="1:12" ht="230.1" customHeight="1">
      <c r="B11" s="81"/>
      <c r="C11" s="47" t="s">
        <v>53</v>
      </c>
      <c r="D11" s="48" t="s">
        <v>81</v>
      </c>
      <c r="E11" s="49" t="s">
        <v>82</v>
      </c>
      <c r="F11" s="76"/>
      <c r="G11" s="48" t="s">
        <v>54</v>
      </c>
      <c r="H11" s="65" t="s">
        <v>56</v>
      </c>
      <c r="I11" s="65" t="s">
        <v>34</v>
      </c>
      <c r="J11" s="28" t="s">
        <v>83</v>
      </c>
      <c r="K11" s="28" t="s">
        <v>35</v>
      </c>
      <c r="L11" s="28" t="s">
        <v>60</v>
      </c>
    </row>
    <row r="12" spans="1:12" ht="8.25" customHeight="1"/>
    <row r="13" spans="1:12" ht="20.100000000000001" customHeight="1">
      <c r="A13" s="41" t="s">
        <v>127</v>
      </c>
      <c r="B13" s="41"/>
    </row>
    <row r="14" spans="1:12" ht="20.100000000000001" customHeight="1">
      <c r="B14" s="115" t="s">
        <v>6</v>
      </c>
      <c r="C14" s="116"/>
      <c r="D14" s="86" t="s">
        <v>7</v>
      </c>
      <c r="E14" s="86"/>
      <c r="F14" s="42" t="s">
        <v>8</v>
      </c>
      <c r="G14" s="42" t="s">
        <v>9</v>
      </c>
      <c r="H14" s="86" t="s">
        <v>10</v>
      </c>
      <c r="I14" s="86"/>
      <c r="J14" s="86"/>
      <c r="K14" s="86" t="s">
        <v>11</v>
      </c>
      <c r="L14" s="86"/>
    </row>
    <row r="15" spans="1:12" ht="39" customHeight="1">
      <c r="B15" s="115" t="s">
        <v>17</v>
      </c>
      <c r="C15" s="116"/>
      <c r="D15" s="86" t="s">
        <v>18</v>
      </c>
      <c r="E15" s="86"/>
      <c r="F15" s="42" t="s">
        <v>19</v>
      </c>
      <c r="G15" s="42" t="s">
        <v>20</v>
      </c>
      <c r="H15" s="86" t="s">
        <v>22</v>
      </c>
      <c r="I15" s="86"/>
      <c r="J15" s="86"/>
      <c r="K15" s="86" t="s">
        <v>25</v>
      </c>
      <c r="L15" s="86"/>
    </row>
    <row r="16" spans="1:12" ht="69.900000000000006" customHeight="1">
      <c r="B16" s="117" t="s">
        <v>85</v>
      </c>
      <c r="C16" s="118"/>
      <c r="D16" s="96" t="s">
        <v>86</v>
      </c>
      <c r="E16" s="96"/>
      <c r="F16" s="82">
        <f>'MPS(input)'!E16</f>
        <v>0</v>
      </c>
      <c r="G16" s="48" t="s">
        <v>87</v>
      </c>
      <c r="H16" s="114" t="str">
        <f>'MPS(input)'!G16</f>
        <v>The most recent value available at the time of validation is applied and fixed for the monitoring period thereafter. The data is sourced from “Grid Emission Factor (GEF) of Thailand”, endorsed by Thailand Greenhouse Gas Management Organization unless otherwise instructed by the Joint Committee.</v>
      </c>
      <c r="I16" s="114"/>
      <c r="J16" s="114"/>
      <c r="K16" s="114" t="str">
        <f>IF('MPS(input)'!J16="","",'MPS(input)'!J16)</f>
        <v/>
      </c>
      <c r="L16" s="114"/>
    </row>
    <row r="17" spans="1:12" ht="60" customHeight="1">
      <c r="B17" s="119" t="s">
        <v>88</v>
      </c>
      <c r="C17" s="120"/>
      <c r="D17" s="88" t="s">
        <v>89</v>
      </c>
      <c r="E17" s="89"/>
      <c r="F17" s="80">
        <f>IFERROR(3.6*(100/F21)*F23,0)</f>
        <v>0</v>
      </c>
      <c r="G17" s="45" t="s">
        <v>90</v>
      </c>
      <c r="H17" s="114" t="str">
        <f>'MPS(input)'!G17</f>
        <v>Power generation efficiency obtained from manufacturer's specification</v>
      </c>
      <c r="I17" s="114"/>
      <c r="J17" s="114"/>
      <c r="K17" s="114" t="str">
        <f>IF('MPS(input)'!J17="","",'MPS(input)'!J17)</f>
        <v>Calculated</v>
      </c>
      <c r="L17" s="114"/>
    </row>
    <row r="18" spans="1:12" ht="60" customHeight="1">
      <c r="B18" s="119" t="s">
        <v>88</v>
      </c>
      <c r="C18" s="120"/>
      <c r="D18" s="97" t="s">
        <v>91</v>
      </c>
      <c r="E18" s="97"/>
      <c r="F18" s="80">
        <f>IFERROR(F10*F22*F23/F11,0)</f>
        <v>0</v>
      </c>
      <c r="G18" s="45" t="s">
        <v>90</v>
      </c>
      <c r="H18" s="114" t="str">
        <f>'MPS(input)'!G18</f>
        <v>The power generation efficiency calculated from monitored data of the amount of fuel input for power generation and the amount of electricity generated.</v>
      </c>
      <c r="I18" s="114"/>
      <c r="J18" s="114"/>
      <c r="K18" s="114" t="str">
        <f>IF('MPS(input)'!J18="","",'MPS(input)'!J18)</f>
        <v>Calculated</v>
      </c>
      <c r="L18" s="114"/>
    </row>
    <row r="19" spans="1:12" ht="110.1" customHeight="1">
      <c r="B19" s="119" t="s">
        <v>88</v>
      </c>
      <c r="C19" s="120"/>
      <c r="D19" s="97" t="s">
        <v>47</v>
      </c>
      <c r="E19" s="97"/>
      <c r="F19" s="80">
        <f>'MPS(input)'!E19</f>
        <v>0</v>
      </c>
      <c r="G19" s="45" t="s">
        <v>90</v>
      </c>
      <c r="H19" s="114" t="str">
        <f>'MPS(input)'!G19</f>
        <v>[Captive electricity with diesel fuel]
CDM approved small scale methodology: AMS-I.A.
[Captive electricity with natural gas]
2006 IPCC Guidelines on National GHG Inventories for the source of EF of natural gas.
CDM Methodological tool "Determining the baseline efficiency of thermal or electric energy generation systems version02.0" for the default efficiency for off-grid power plants.</v>
      </c>
      <c r="I19" s="114"/>
      <c r="J19" s="114"/>
      <c r="K19" s="114" t="str">
        <f>IF('MPS(input)'!J19="","",'MPS(input)'!J19)</f>
        <v/>
      </c>
      <c r="L19" s="114"/>
    </row>
    <row r="20" spans="1:12" ht="69.900000000000006" customHeight="1">
      <c r="B20" s="126" t="s">
        <v>92</v>
      </c>
      <c r="C20" s="127"/>
      <c r="D20" s="97" t="s">
        <v>44</v>
      </c>
      <c r="E20" s="97"/>
      <c r="F20" s="83">
        <f>'MPS(input)'!E20</f>
        <v>0</v>
      </c>
      <c r="G20" s="45" t="s">
        <v>39</v>
      </c>
      <c r="H20" s="114" t="str">
        <f>'MPS(input)'!G20</f>
        <v>Rated capacity of all installed equipment of the WHR system which consumes electricity except for the capacity of equipment which use the electricity generated by itself directly</v>
      </c>
      <c r="I20" s="114"/>
      <c r="J20" s="114"/>
      <c r="K20" s="114" t="str">
        <f>IF('MPS(input)'!J20="","",'MPS(input)'!J20)</f>
        <v/>
      </c>
      <c r="L20" s="114"/>
    </row>
    <row r="21" spans="1:12" ht="60" customHeight="1">
      <c r="A21" s="23"/>
      <c r="B21" s="128" t="s">
        <v>93</v>
      </c>
      <c r="C21" s="129"/>
      <c r="D21" s="96" t="s">
        <v>61</v>
      </c>
      <c r="E21" s="96"/>
      <c r="F21" s="84">
        <f>'MPS(input)'!E21</f>
        <v>0</v>
      </c>
      <c r="G21" s="30" t="s">
        <v>62</v>
      </c>
      <c r="H21" s="114" t="str">
        <f>'MPS(input)'!G21</f>
        <v>Specification of the captive power generation system provided by the manufacturer</v>
      </c>
      <c r="I21" s="114"/>
      <c r="J21" s="114"/>
      <c r="K21" s="114" t="str">
        <f>IF('MPS(input)'!J21="","",'MPS(input)'!J21)</f>
        <v>for option a)</v>
      </c>
      <c r="L21" s="114"/>
    </row>
    <row r="22" spans="1:12" ht="99.9" customHeight="1">
      <c r="A22" s="23"/>
      <c r="B22" s="128" t="s">
        <v>94</v>
      </c>
      <c r="C22" s="129"/>
      <c r="D22" s="96" t="s">
        <v>64</v>
      </c>
      <c r="E22" s="96"/>
      <c r="F22" s="84">
        <f>'MPS(input)'!E22</f>
        <v>0</v>
      </c>
      <c r="G22" s="30" t="s">
        <v>67</v>
      </c>
      <c r="H22" s="114" t="str">
        <f>'MPS(input)'!G22</f>
        <v>In order of preference:
1) values provided by the fuel supplier;
2) measurement by the project participants;
3) regional or national default values;
4) IPCC default values provided in table 1.2 of Ch.1 Vol.2 of 2006 IPCC Guidelines on National GHG Inventories. Lower value is applied.</v>
      </c>
      <c r="I22" s="114"/>
      <c r="J22" s="114"/>
      <c r="K22" s="114" t="str">
        <f>IF('MPS(input)'!J22="","",'MPS(input)'!J22)</f>
        <v>for option b)</v>
      </c>
      <c r="L22" s="114"/>
    </row>
    <row r="23" spans="1:12" ht="99.9" customHeight="1">
      <c r="A23" s="23"/>
      <c r="B23" s="128" t="s">
        <v>95</v>
      </c>
      <c r="C23" s="129"/>
      <c r="D23" s="96" t="s">
        <v>96</v>
      </c>
      <c r="E23" s="96"/>
      <c r="F23" s="85">
        <f>'MPS(input)'!E23</f>
        <v>0</v>
      </c>
      <c r="G23" s="30" t="s">
        <v>97</v>
      </c>
      <c r="H23" s="114" t="str">
        <f>'MPS(input)'!G23</f>
        <v>In order of preference:
1) values provided by the fuel supplier;
2) measurement by the project participants;
3) regional or national default values;
4) IPCC default values provided in table 1.4 of Ch.1 Vol.2 of 2006 IPCC Guidelines on National GHG Inventories. Lower value is applied.</v>
      </c>
      <c r="I23" s="114"/>
      <c r="J23" s="114"/>
      <c r="K23" s="114" t="str">
        <f>IF('MPS(input)'!J23="","",'MPS(input)'!J23)</f>
        <v>for option a) and b)</v>
      </c>
      <c r="L23" s="114"/>
    </row>
    <row r="24" spans="1:12" ht="6.75" customHeight="1"/>
    <row r="25" spans="1:12" ht="18.899999999999999" customHeight="1">
      <c r="A25" s="53" t="s">
        <v>128</v>
      </c>
      <c r="B25" s="53"/>
      <c r="C25" s="53"/>
    </row>
    <row r="26" spans="1:12" ht="16.8" thickBot="1">
      <c r="B26" s="123" t="s">
        <v>132</v>
      </c>
      <c r="C26" s="123"/>
      <c r="D26" s="99" t="s">
        <v>99</v>
      </c>
      <c r="E26" s="99"/>
      <c r="F26" s="54" t="s">
        <v>20</v>
      </c>
    </row>
    <row r="27" spans="1:12" ht="16.8" thickBot="1">
      <c r="B27" s="124"/>
      <c r="C27" s="125"/>
      <c r="D27" s="100">
        <f>ROUNDDOWN('MRS(calc_process)'!G6, 0)</f>
        <v>0</v>
      </c>
      <c r="E27" s="101"/>
      <c r="F27" s="55" t="s">
        <v>100</v>
      </c>
    </row>
    <row r="28" spans="1:12" ht="8.25" customHeight="1">
      <c r="C28" s="56"/>
      <c r="D28" s="56"/>
      <c r="G28" s="57"/>
      <c r="H28" s="57"/>
    </row>
    <row r="29" spans="1:12" ht="18.899999999999999" customHeight="1">
      <c r="A29" s="41" t="s">
        <v>5</v>
      </c>
      <c r="B29" s="41"/>
    </row>
    <row r="30" spans="1:12" ht="18" customHeight="1">
      <c r="B30" s="121" t="s">
        <v>27</v>
      </c>
      <c r="C30" s="122"/>
      <c r="D30" s="95" t="s">
        <v>28</v>
      </c>
      <c r="E30" s="95"/>
      <c r="F30" s="95"/>
      <c r="G30" s="95"/>
      <c r="H30" s="95"/>
      <c r="I30" s="95"/>
      <c r="J30" s="95"/>
      <c r="K30" s="95"/>
      <c r="L30" s="95"/>
    </row>
    <row r="31" spans="1:12" ht="18" customHeight="1">
      <c r="B31" s="121" t="s">
        <v>26</v>
      </c>
      <c r="C31" s="122"/>
      <c r="D31" s="95" t="s">
        <v>42</v>
      </c>
      <c r="E31" s="95"/>
      <c r="F31" s="95"/>
      <c r="G31" s="95"/>
      <c r="H31" s="95"/>
      <c r="I31" s="95"/>
      <c r="J31" s="95"/>
      <c r="K31" s="95"/>
      <c r="L31" s="95"/>
    </row>
    <row r="32" spans="1:12" ht="18" customHeight="1">
      <c r="B32" s="121" t="s">
        <v>29</v>
      </c>
      <c r="C32" s="122"/>
      <c r="D32" s="95" t="s">
        <v>43</v>
      </c>
      <c r="E32" s="95"/>
      <c r="F32" s="95"/>
      <c r="G32" s="95"/>
      <c r="H32" s="95"/>
      <c r="I32" s="95"/>
      <c r="J32" s="95"/>
      <c r="K32" s="95"/>
      <c r="L32" s="95"/>
    </row>
  </sheetData>
  <sheetProtection algorithmName="SHA-512" hashValue="gAzObtBwWsTQ29bHUo+Dp4pKxk2Wu/8K/ZqR2sBQ60qNRmUu3bQzXR50F+J8nObt3/zuqjmSm0KFyvQIoVpj6Q==" saltValue="B8gwRPsn4O4yOKWSh0lq/g==" spinCount="100000" sheet="1" objects="1" scenarios="1" formatCells="0" formatRows="0"/>
  <mergeCells count="50">
    <mergeCell ref="B31:C31"/>
    <mergeCell ref="B32:C32"/>
    <mergeCell ref="B26:C26"/>
    <mergeCell ref="B27:C27"/>
    <mergeCell ref="B19:C19"/>
    <mergeCell ref="B20:C20"/>
    <mergeCell ref="B21:C21"/>
    <mergeCell ref="B22:C22"/>
    <mergeCell ref="B23:C23"/>
    <mergeCell ref="B30:C30"/>
    <mergeCell ref="D26:E26"/>
    <mergeCell ref="D27:E27"/>
    <mergeCell ref="D30:L30"/>
    <mergeCell ref="D31:L31"/>
    <mergeCell ref="D32:L32"/>
    <mergeCell ref="B14:C14"/>
    <mergeCell ref="B15:C15"/>
    <mergeCell ref="B16:C16"/>
    <mergeCell ref="B17:C17"/>
    <mergeCell ref="B18:C18"/>
    <mergeCell ref="D22:E22"/>
    <mergeCell ref="H22:J22"/>
    <mergeCell ref="K22:L22"/>
    <mergeCell ref="D23:E23"/>
    <mergeCell ref="H23:J23"/>
    <mergeCell ref="K23:L23"/>
    <mergeCell ref="D20:E20"/>
    <mergeCell ref="H20:J20"/>
    <mergeCell ref="K20:L20"/>
    <mergeCell ref="D21:E21"/>
    <mergeCell ref="H21:J21"/>
    <mergeCell ref="K21:L21"/>
    <mergeCell ref="D18:E18"/>
    <mergeCell ref="H18:J18"/>
    <mergeCell ref="K18:L18"/>
    <mergeCell ref="D19:E19"/>
    <mergeCell ref="H19:J19"/>
    <mergeCell ref="K19:L19"/>
    <mergeCell ref="D16:E16"/>
    <mergeCell ref="H16:J16"/>
    <mergeCell ref="K16:L16"/>
    <mergeCell ref="D17:E17"/>
    <mergeCell ref="H17:J17"/>
    <mergeCell ref="K17:L17"/>
    <mergeCell ref="D14:E14"/>
    <mergeCell ref="H14:J14"/>
    <mergeCell ref="K14:L14"/>
    <mergeCell ref="D15:E15"/>
    <mergeCell ref="H15:J15"/>
    <mergeCell ref="K15:L15"/>
  </mergeCells>
  <phoneticPr fontId="22"/>
  <pageMargins left="0.70866141732283472" right="0.70866141732283472" top="0.74803149606299213" bottom="0.74803149606299213" header="0.31496062992125984" footer="0.31496062992125984"/>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1:I14"/>
  <sheetViews>
    <sheetView showGridLines="0" view="pageBreakPreview" zoomScale="80" zoomScaleNormal="100" zoomScaleSheetLayoutView="80" workbookViewId="0"/>
  </sheetViews>
  <sheetFormatPr defaultColWidth="9" defaultRowHeight="13.8"/>
  <cols>
    <col min="1" max="4" width="3.6640625" style="1" customWidth="1"/>
    <col min="5" max="5" width="41.6640625" style="1" customWidth="1"/>
    <col min="6" max="6" width="12.6640625" style="1" customWidth="1"/>
    <col min="7" max="7" width="15.6640625" style="1" customWidth="1"/>
    <col min="8" max="8" width="12.6640625" style="1" customWidth="1"/>
    <col min="9" max="9" width="12.6640625" style="2" customWidth="1"/>
    <col min="10" max="16384" width="9" style="1"/>
  </cols>
  <sheetData>
    <row r="1" spans="1:9" ht="18" customHeight="1">
      <c r="I1" s="3" t="str">
        <f>'MPS(input)'!K1</f>
        <v>Monitoring Spreadsheet: JCM_TH_AM007_ver01.0</v>
      </c>
    </row>
    <row r="2" spans="1:9" ht="18" customHeight="1">
      <c r="I2" s="3" t="str">
        <f>'MPS(input)'!K2</f>
        <v>Reference Number:</v>
      </c>
    </row>
    <row r="3" spans="1:9" ht="27.9" customHeight="1">
      <c r="A3" s="108" t="s">
        <v>125</v>
      </c>
      <c r="B3" s="108"/>
      <c r="C3" s="108"/>
      <c r="D3" s="108"/>
      <c r="E3" s="108"/>
      <c r="F3" s="108"/>
      <c r="G3" s="108"/>
      <c r="H3" s="108"/>
      <c r="I3" s="108"/>
    </row>
    <row r="4" spans="1:9" ht="11.25" customHeight="1"/>
    <row r="5" spans="1:9" ht="18.899999999999999" customHeight="1" thickBot="1">
      <c r="A5" s="12" t="s">
        <v>2</v>
      </c>
      <c r="B5" s="4"/>
      <c r="C5" s="4"/>
      <c r="D5" s="4"/>
      <c r="E5" s="5"/>
      <c r="F5" s="6" t="s">
        <v>3</v>
      </c>
      <c r="G5" s="27" t="s">
        <v>0</v>
      </c>
      <c r="H5" s="6" t="s">
        <v>1</v>
      </c>
      <c r="I5" s="7" t="s">
        <v>4</v>
      </c>
    </row>
    <row r="6" spans="1:9" ht="18.899999999999999" customHeight="1" thickBot="1">
      <c r="A6" s="13"/>
      <c r="B6" s="8" t="s">
        <v>104</v>
      </c>
      <c r="C6" s="8"/>
      <c r="D6" s="8"/>
      <c r="E6" s="8"/>
      <c r="F6" s="25" t="s">
        <v>68</v>
      </c>
      <c r="G6" s="77">
        <f>G8-G14</f>
        <v>0</v>
      </c>
      <c r="H6" s="26" t="s">
        <v>105</v>
      </c>
      <c r="I6" s="9" t="s">
        <v>106</v>
      </c>
    </row>
    <row r="7" spans="1:9" ht="18.899999999999999" customHeight="1" thickBot="1">
      <c r="A7" s="12" t="s">
        <v>119</v>
      </c>
      <c r="B7" s="5"/>
      <c r="C7" s="4"/>
      <c r="D7" s="6"/>
      <c r="E7" s="6"/>
      <c r="F7" s="6"/>
      <c r="G7" s="12"/>
      <c r="H7" s="5"/>
      <c r="I7" s="6"/>
    </row>
    <row r="8" spans="1:9" ht="18.899999999999999" customHeight="1" thickBot="1">
      <c r="A8" s="14"/>
      <c r="B8" s="17" t="s">
        <v>109</v>
      </c>
      <c r="C8" s="8"/>
      <c r="D8" s="8"/>
      <c r="E8" s="8"/>
      <c r="F8" s="25" t="s">
        <v>68</v>
      </c>
      <c r="G8" s="77">
        <f>G11*G12</f>
        <v>0</v>
      </c>
      <c r="H8" s="26" t="s">
        <v>105</v>
      </c>
      <c r="I8" s="10" t="s">
        <v>110</v>
      </c>
    </row>
    <row r="9" spans="1:9" ht="60" customHeight="1">
      <c r="A9" s="14"/>
      <c r="B9" s="16"/>
      <c r="C9" s="109" t="s">
        <v>111</v>
      </c>
      <c r="D9" s="106"/>
      <c r="E9" s="107"/>
      <c r="F9" s="21" t="s">
        <v>40</v>
      </c>
      <c r="G9" s="78">
        <f>'MRS(input)'!F8</f>
        <v>0</v>
      </c>
      <c r="H9" s="36" t="s">
        <v>41</v>
      </c>
      <c r="I9" s="20" t="s">
        <v>112</v>
      </c>
    </row>
    <row r="10" spans="1:9" ht="60" customHeight="1">
      <c r="A10" s="14"/>
      <c r="B10" s="16"/>
      <c r="C10" s="109" t="s">
        <v>113</v>
      </c>
      <c r="D10" s="106"/>
      <c r="E10" s="107"/>
      <c r="F10" s="21" t="s">
        <v>40</v>
      </c>
      <c r="G10" s="79">
        <f>'MRS(input)'!F9*'MRS(input)'!F20*24</f>
        <v>0</v>
      </c>
      <c r="H10" s="19" t="s">
        <v>41</v>
      </c>
      <c r="I10" s="20" t="s">
        <v>114</v>
      </c>
    </row>
    <row r="11" spans="1:9" ht="60" customHeight="1">
      <c r="A11" s="14"/>
      <c r="B11" s="16"/>
      <c r="C11" s="105" t="s">
        <v>115</v>
      </c>
      <c r="D11" s="106"/>
      <c r="E11" s="107"/>
      <c r="F11" s="21" t="s">
        <v>40</v>
      </c>
      <c r="G11" s="79">
        <f>G9-G10</f>
        <v>0</v>
      </c>
      <c r="H11" s="19" t="s">
        <v>41</v>
      </c>
      <c r="I11" s="20" t="s">
        <v>116</v>
      </c>
    </row>
    <row r="12" spans="1:9" ht="60" customHeight="1">
      <c r="A12" s="13"/>
      <c r="B12" s="33"/>
      <c r="C12" s="110" t="s">
        <v>120</v>
      </c>
      <c r="D12" s="111"/>
      <c r="E12" s="112"/>
      <c r="F12" s="18" t="s">
        <v>40</v>
      </c>
      <c r="G12" s="34">
        <f>IFERROR(SMALL('MRS(input)'!F16:F19,COUNTIF('MRS(input)'!F16:F19,0)+1),0)</f>
        <v>0</v>
      </c>
      <c r="H12" s="35" t="s">
        <v>107</v>
      </c>
      <c r="I12" s="22" t="s">
        <v>108</v>
      </c>
    </row>
    <row r="13" spans="1:9" ht="18.899999999999999" customHeight="1" thickBot="1">
      <c r="A13" s="12" t="s">
        <v>129</v>
      </c>
      <c r="B13" s="4"/>
      <c r="C13" s="4"/>
      <c r="D13" s="4"/>
      <c r="E13" s="5"/>
      <c r="F13" s="6"/>
      <c r="G13" s="12"/>
      <c r="H13" s="5"/>
      <c r="I13" s="6"/>
    </row>
    <row r="14" spans="1:9" ht="18.899999999999999" customHeight="1" thickBot="1">
      <c r="A14" s="14"/>
      <c r="B14" s="15" t="s">
        <v>117</v>
      </c>
      <c r="C14" s="11"/>
      <c r="D14" s="11"/>
      <c r="E14" s="11"/>
      <c r="F14" s="25" t="s">
        <v>68</v>
      </c>
      <c r="G14" s="77">
        <v>0</v>
      </c>
      <c r="H14" s="26" t="s">
        <v>105</v>
      </c>
      <c r="I14" s="10" t="s">
        <v>118</v>
      </c>
    </row>
  </sheetData>
  <sheetProtection algorithmName="SHA-512" hashValue="+pwbGIm8reaoYsgfQ2zCgKJGGQyevwrkamafKBuYxAbFgk5Tps59Hw+9oVNgROko27SaVs9sDMbLeCbX9IWT9Q==" saltValue="u6C3xWNMSMZrpHBUYbhrDA==" spinCount="100000" sheet="1" objects="1" scenarios="1"/>
  <mergeCells count="5">
    <mergeCell ref="A3:I3"/>
    <mergeCell ref="C9:E9"/>
    <mergeCell ref="C10:E10"/>
    <mergeCell ref="C11:E11"/>
    <mergeCell ref="C12:E12"/>
  </mergeCells>
  <phoneticPr fontId="22"/>
  <pageMargins left="0.70866141732283472" right="0.70866141732283472" top="0.74803149606299213" bottom="0.74803149606299213" header="0.31496062992125984" footer="0.31496062992125984"/>
  <pageSetup paperSize="9" scale="81"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เวิร์กชีต</vt:lpstr>
      </vt:variant>
      <vt:variant>
        <vt:i4>5</vt:i4>
      </vt:variant>
      <vt:variant>
        <vt:lpstr>ช่วงที่มีชื่อ</vt:lpstr>
      </vt:variant>
      <vt:variant>
        <vt:i4>4</vt:i4>
      </vt:variant>
    </vt:vector>
  </HeadingPairs>
  <TitlesOfParts>
    <vt:vector size="9" baseType="lpstr">
      <vt:lpstr>MPS(input)</vt:lpstr>
      <vt:lpstr>MPS(calc_process)</vt:lpstr>
      <vt:lpstr>MSS</vt:lpstr>
      <vt:lpstr>MRS(input)</vt:lpstr>
      <vt:lpstr>MRS(calc_process)</vt:lpstr>
      <vt:lpstr>'MPS(calc_process)'!Print_Area</vt:lpstr>
      <vt:lpstr>'MPS(input)'!Print_Area</vt:lpstr>
      <vt:lpstr>'MRS(calc_process)'!Print_Area</vt:lpstr>
      <vt:lpstr>'MRS(input)'!Print_Area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Asus</cp:lastModifiedBy>
  <cp:lastPrinted>2018-04-24T00:35:24Z</cp:lastPrinted>
  <dcterms:created xsi:type="dcterms:W3CDTF">2012-01-13T02:28:29Z</dcterms:created>
  <dcterms:modified xsi:type="dcterms:W3CDTF">2019-02-25T12:24:02Z</dcterms:modified>
</cp:coreProperties>
</file>